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5D9232D3-ACCD-41AE-BEF8-B3769F02AB01}" xr6:coauthVersionLast="46" xr6:coauthVersionMax="46" xr10:uidLastSave="{00000000-0000-0000-0000-000000000000}"/>
  <bookViews>
    <workbookView xWindow="1780" yWindow="1780" windowWidth="28800" windowHeight="15730" xr2:uid="{00000000-000D-0000-FFFF-FFFF00000000}"/>
  </bookViews>
  <sheets>
    <sheet name="Data File Instructions" sheetId="2" r:id="rId1"/>
    <sheet name="Disclosure Timeframes" sheetId="3" r:id="rId2"/>
    <sheet name="Guide" sheetId="4" r:id="rId3"/>
    <sheet name="NCC_AggregatedDataFile_2021_Q3" sheetId="1" r:id="rId4"/>
    <sheet name="NCC_DataFile_4_3_2021_Q3" sheetId="5" r:id="rId5"/>
    <sheet name="NCC_DataFile_4_4a_2021_Q3" sheetId="22" r:id="rId6"/>
    <sheet name="NCC_DataFile_4_4b_2021_Q3" sheetId="6" r:id="rId7"/>
    <sheet name="NCC_DataFile_6_1_2021_Q3" sheetId="7" r:id="rId8"/>
    <sheet name="NCC_DataFile_6.2_2021_Q3" sheetId="8" r:id="rId9"/>
    <sheet name="NCC_DataFile_7_1_2021_Q3" sheetId="9" r:id="rId10"/>
    <sheet name="NCC_DataFile_7_3_2021_Q3" sheetId="10" r:id="rId11"/>
    <sheet name="NCC_DataFile_7_3a_2020_Q3" sheetId="11" r:id="rId12"/>
    <sheet name="NCC_DataFile_7_3b_2021_Q3" sheetId="12" r:id="rId13"/>
    <sheet name="NCC_DataFile_16_2_2021_Q3" sheetId="13" r:id="rId14"/>
    <sheet name="NCC_DataFile_16_3_2021_Q3" sheetId="14" r:id="rId15"/>
    <sheet name="NCC_DataFile_17_3_2021_Q3" sheetId="15" r:id="rId16"/>
    <sheet name="NCC_DataFile_18_2_2021_Q3" sheetId="16" r:id="rId17"/>
    <sheet name="NCC_DataFile_20a_2021_Q3" sheetId="17" r:id="rId18"/>
    <sheet name="NCC_DataFile_20b_2021_Q3" sheetId="18" r:id="rId19"/>
    <sheet name="NCC_DataFile_23_2021_Q3" sheetId="19" r:id="rId20"/>
    <sheet name="NCC_DataFile_23_3_2021_Q3"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H7" i="1"/>
  <c r="F25" i="8"/>
  <c r="F24" i="8"/>
  <c r="G24" i="8"/>
  <c r="H24" i="8"/>
  <c r="I24" i="8"/>
  <c r="J24" i="8"/>
  <c r="K24" i="8"/>
  <c r="L24" i="8"/>
  <c r="T24" i="8" s="1"/>
  <c r="M24" i="8"/>
  <c r="N24" i="8"/>
  <c r="O24" i="8"/>
  <c r="P24" i="8"/>
  <c r="Q24" i="8"/>
  <c r="R24" i="8"/>
  <c r="S24" i="8"/>
  <c r="T25" i="8"/>
  <c r="G25" i="8"/>
  <c r="H25" i="8"/>
  <c r="I25" i="8"/>
  <c r="J25" i="8"/>
  <c r="K25" i="8"/>
  <c r="L25" i="8"/>
  <c r="M25" i="8"/>
  <c r="N25" i="8"/>
  <c r="O25" i="8"/>
  <c r="P25" i="8"/>
  <c r="Q25" i="8"/>
  <c r="R25" i="8"/>
  <c r="S25" i="8"/>
  <c r="S19" i="8"/>
  <c r="R19" i="8"/>
  <c r="Q19" i="8"/>
  <c r="P19" i="8"/>
  <c r="O19" i="8"/>
  <c r="N19" i="8"/>
  <c r="M19" i="8"/>
  <c r="L19" i="8"/>
  <c r="K19" i="8"/>
  <c r="J19" i="8"/>
  <c r="I19" i="8"/>
  <c r="H19" i="8"/>
  <c r="G19" i="8"/>
  <c r="F19" i="8"/>
  <c r="S18" i="8"/>
  <c r="R18" i="8"/>
  <c r="Q18" i="8"/>
  <c r="P18" i="8"/>
  <c r="O18" i="8"/>
  <c r="N18" i="8"/>
  <c r="M18" i="8"/>
  <c r="L18" i="8"/>
  <c r="K18" i="8"/>
  <c r="J18" i="8"/>
  <c r="I18" i="8"/>
  <c r="H18" i="8"/>
  <c r="G18" i="8"/>
  <c r="F18" i="8"/>
  <c r="S13" i="8"/>
  <c r="R13" i="8"/>
  <c r="Q13" i="8"/>
  <c r="P13" i="8"/>
  <c r="O13" i="8"/>
  <c r="N13" i="8"/>
  <c r="M13" i="8"/>
  <c r="L13" i="8"/>
  <c r="K13" i="8"/>
  <c r="J13" i="8"/>
  <c r="I13" i="8"/>
  <c r="H13" i="8"/>
  <c r="G13" i="8"/>
  <c r="F13" i="8"/>
  <c r="S12" i="8"/>
  <c r="R12" i="8"/>
  <c r="Q12" i="8"/>
  <c r="P12" i="8"/>
  <c r="O12" i="8"/>
  <c r="N12" i="8"/>
  <c r="M12" i="8"/>
  <c r="L12" i="8"/>
  <c r="K12" i="8"/>
  <c r="J12" i="8"/>
  <c r="I12" i="8"/>
  <c r="H12" i="8"/>
  <c r="G12" i="8"/>
  <c r="F12" i="8"/>
  <c r="G6" i="8"/>
  <c r="H6" i="8"/>
  <c r="I6" i="8"/>
  <c r="J6" i="8"/>
  <c r="K6" i="8"/>
  <c r="L6" i="8"/>
  <c r="M6" i="8"/>
  <c r="N6" i="8"/>
  <c r="O6" i="8"/>
  <c r="P6" i="8"/>
  <c r="Q6" i="8"/>
  <c r="R6" i="8"/>
  <c r="S6" i="8"/>
  <c r="G7" i="8"/>
  <c r="H7" i="8"/>
  <c r="I7" i="8"/>
  <c r="J7" i="8"/>
  <c r="K7" i="8"/>
  <c r="L7" i="8"/>
  <c r="M7" i="8"/>
  <c r="N7" i="8"/>
  <c r="O7" i="8"/>
  <c r="P7" i="8"/>
  <c r="Q7" i="8"/>
  <c r="R7" i="8"/>
  <c r="S7" i="8"/>
  <c r="F7" i="8"/>
  <c r="F6" i="8"/>
  <c r="T31" i="8"/>
  <c r="T30" i="8"/>
  <c r="T29" i="8"/>
  <c r="T28" i="8"/>
  <c r="T27" i="8"/>
  <c r="T26" i="8"/>
  <c r="T23" i="8"/>
  <c r="T22" i="8"/>
  <c r="T21" i="8"/>
  <c r="T20" i="8"/>
  <c r="T17" i="8"/>
  <c r="T16" i="8"/>
  <c r="T15" i="8"/>
  <c r="T14" i="8"/>
  <c r="T11" i="8"/>
  <c r="T10" i="8"/>
  <c r="T9" i="8"/>
  <c r="T8" i="8"/>
  <c r="T5" i="8"/>
  <c r="T4" i="8"/>
  <c r="T3" i="8"/>
  <c r="T2" i="8"/>
  <c r="CX8" i="1"/>
  <c r="T6" i="8" l="1"/>
  <c r="T18" i="8"/>
  <c r="T19" i="8"/>
  <c r="T13" i="8"/>
  <c r="T12" i="8"/>
  <c r="T7" i="8"/>
  <c r="T3" i="5"/>
  <c r="T2" i="5"/>
  <c r="F13" i="7" l="1"/>
  <c r="F9" i="7" l="1"/>
  <c r="F5" i="7"/>
  <c r="BJ3" i="1" l="1"/>
  <c r="BJ4" i="1"/>
  <c r="BJ5" i="1"/>
  <c r="BJ6" i="1"/>
  <c r="BJ2" i="1"/>
  <c r="BG2" i="1"/>
  <c r="E8" i="1" l="1"/>
</calcChain>
</file>

<file path=xl/sharedStrings.xml><?xml version="1.0" encoding="utf-8"?>
<sst xmlns="http://schemas.openxmlformats.org/spreadsheetml/2006/main" count="2840" uniqueCount="690">
  <si>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</si>
  <si>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</si>
  <si>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</si>
  <si>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</si>
  <si>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</si>
  <si>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</si>
  <si>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</si>
  <si>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</si>
  <si>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</si>
  <si>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</si>
  <si>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</si>
  <si>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</si>
  <si>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</si>
  <si>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</si>
  <si>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</si>
  <si>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</si>
  <si>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</si>
  <si>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</si>
  <si>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</si>
  <si>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</si>
  <si>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</si>
  <si>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</si>
  <si>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</si>
  <si>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</si>
  <si>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</si>
  <si>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</si>
  <si>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</si>
  <si>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</si>
  <si>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</si>
  <si>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</si>
  <si>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</si>
  <si>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</si>
  <si>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</si>
  <si>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</si>
  <si>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</si>
  <si>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</si>
  <si>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</si>
  <si>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</si>
  <si>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</si>
  <si>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</si>
  <si>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</si>
  <si>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</si>
  <si>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</si>
  <si>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</si>
  <si>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</si>
  <si>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</si>
  <si>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</si>
  <si>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</si>
  <si>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</si>
  <si>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</si>
  <si>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</si>
  <si>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</si>
  <si>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</si>
  <si>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</si>
  <si>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</si>
  <si>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</si>
  <si>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</si>
  <si>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</si>
  <si>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</si>
  <si>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</si>
  <si>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</si>
  <si>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</si>
  <si>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</si>
  <si>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</si>
  <si>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</si>
  <si>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</si>
  <si>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</si>
  <si>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</si>
  <si>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</si>
  <si>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</si>
  <si>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</si>
  <si>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</si>
  <si>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</si>
  <si>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</si>
  <si>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</si>
  <si>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</si>
  <si>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</si>
  <si>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</si>
  <si>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</si>
  <si>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</si>
  <si>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</si>
  <si>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</si>
  <si>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</si>
  <si>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</si>
  <si>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</si>
  <si>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</si>
  <si>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</si>
  <si>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</si>
  <si>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</si>
  <si>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</si>
  <si>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</si>
  <si>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</si>
  <si>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</si>
  <si>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</si>
  <si>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</si>
  <si>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</si>
  <si>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</si>
  <si>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</si>
  <si>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</si>
  <si>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</si>
  <si>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</si>
  <si>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</si>
  <si>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</si>
  <si>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</si>
  <si>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</si>
  <si>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</si>
  <si>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</si>
  <si>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</si>
  <si>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</si>
  <si>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</si>
  <si>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</si>
  <si>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</si>
  <si>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</si>
  <si>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</si>
  <si>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</si>
  <si>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</si>
  <si>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</si>
  <si>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</si>
  <si>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</si>
  <si>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</si>
  <si>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</si>
  <si>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</si>
  <si>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</si>
  <si>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</si>
  <si>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</si>
  <si>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</si>
  <si>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</si>
  <si>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</si>
  <si>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</si>
  <si>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</si>
  <si>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</si>
  <si>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</si>
  <si>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</si>
  <si>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</si>
  <si>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</si>
  <si>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</si>
  <si>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</si>
  <si>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</si>
  <si>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</si>
  <si>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</si>
  <si>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</si>
  <si>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</si>
  <si>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</si>
  <si>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</si>
  <si>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</si>
  <si>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</si>
  <si>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</si>
  <si>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</si>
  <si>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</si>
  <si>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</si>
  <si>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</si>
  <si>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</si>
  <si>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</si>
  <si>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</si>
  <si>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</si>
  <si>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</si>
  <si>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</si>
  <si>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</si>
  <si>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</si>
  <si>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</si>
  <si>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</si>
  <si>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</si>
  <si>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</si>
  <si>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</si>
  <si>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</si>
  <si>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</si>
  <si>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</si>
  <si>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</si>
  <si>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</si>
  <si>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</si>
  <si>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</si>
  <si>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</si>
  <si>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</si>
  <si>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</si>
  <si>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</si>
  <si>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</si>
  <si>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</si>
  <si>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</si>
  <si>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</si>
  <si>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</si>
  <si>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</si>
  <si>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</si>
  <si>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</si>
  <si>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</si>
  <si>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</si>
  <si>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</si>
  <si>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</si>
  <si>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</si>
  <si>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</si>
  <si>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</si>
  <si>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</si>
  <si>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</si>
  <si>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</si>
  <si>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</si>
  <si>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</si>
  <si>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</si>
  <si>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</si>
  <si>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</si>
  <si>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</si>
  <si>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</si>
  <si>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</si>
  <si>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</si>
  <si>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</si>
  <si>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</si>
  <si>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</si>
  <si>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</si>
  <si>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</si>
  <si>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</si>
  <si>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</si>
  <si>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</si>
  <si>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</si>
  <si>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</si>
  <si>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</si>
  <si>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</si>
  <si>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</si>
  <si>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</si>
  <si>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</si>
  <si>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</si>
  <si>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</si>
  <si>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</si>
  <si>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</si>
  <si>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</si>
  <si>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</si>
  <si>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</si>
  <si>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</si>
  <si>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</si>
  <si>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</si>
  <si>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</si>
  <si>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</si>
  <si>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</si>
  <si>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</si>
  <si>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</si>
  <si>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</si>
  <si>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</si>
  <si>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</si>
  <si>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</si>
  <si>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</si>
  <si>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</si>
  <si>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</si>
  <si>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</si>
  <si>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</si>
  <si>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</si>
  <si>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</si>
  <si>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</si>
  <si>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</si>
  <si>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</si>
  <si>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</si>
  <si>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</si>
  <si>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</si>
  <si>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</si>
  <si>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</si>
  <si>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</si>
  <si>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</si>
  <si>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</si>
  <si>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</si>
  <si>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</si>
  <si>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</si>
  <si>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</si>
  <si>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</si>
  <si>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</si>
  <si>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</si>
  <si>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</si>
  <si>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</si>
  <si>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</si>
  <si>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</si>
  <si>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</si>
  <si>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</si>
  <si>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</si>
  <si>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</si>
  <si>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</si>
  <si>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</si>
  <si>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</si>
  <si>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</si>
  <si>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</si>
  <si>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</si>
  <si>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</si>
  <si>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</si>
  <si>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</si>
  <si>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</si>
  <si>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</si>
  <si>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</si>
  <si>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</si>
  <si>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</si>
  <si>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</si>
  <si>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</si>
  <si>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</si>
  <si>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</si>
  <si>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</si>
  <si>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</si>
  <si>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</si>
  <si>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</si>
  <si>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</si>
  <si>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</si>
  <si>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</si>
  <si>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</si>
  <si>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</si>
  <si>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</si>
  <si>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</si>
  <si>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</si>
  <si>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</si>
  <si>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</si>
  <si>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</si>
  <si>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</si>
  <si>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</si>
  <si>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</si>
  <si>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</si>
  <si>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</si>
  <si>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</si>
  <si>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</si>
  <si>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</si>
  <si>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</si>
  <si>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</si>
  <si>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</si>
  <si>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</si>
  <si>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</si>
  <si>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</si>
  <si>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</si>
  <si>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</si>
  <si>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</si>
  <si>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</si>
  <si>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</si>
  <si>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</si>
  <si>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</si>
  <si>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</si>
  <si>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</si>
  <si>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</si>
  <si>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</si>
  <si>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</si>
  <si>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</si>
  <si>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</si>
  <si>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</si>
  <si>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</si>
  <si>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</si>
  <si>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</si>
  <si>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</si>
  <si>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</si>
  <si>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</si>
  <si>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</si>
  <si>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</si>
  <si>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</si>
  <si>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</si>
  <si>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</si>
  <si>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</si>
  <si>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</si>
  <si>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</si>
  <si>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</si>
  <si>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</si>
  <si>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</si>
  <si>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</si>
  <si>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</si>
  <si>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</si>
  <si>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</si>
  <si>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</si>
  <si>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</si>
  <si>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</si>
  <si>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</si>
  <si>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</si>
  <si>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</si>
  <si>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</si>
  <si>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</si>
  <si>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</si>
  <si>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</si>
  <si>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</si>
  <si>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</si>
  <si>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</si>
  <si>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</si>
  <si>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</si>
  <si>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</si>
  <si>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</si>
  <si>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</si>
  <si>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</si>
  <si>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</si>
  <si>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</si>
  <si>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</si>
  <si>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</si>
  <si>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</si>
  <si>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</si>
  <si>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</si>
  <si>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</si>
  <si>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</si>
  <si>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</si>
  <si>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</si>
  <si>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</si>
  <si>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</si>
  <si>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</si>
  <si>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</si>
  <si>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</si>
  <si>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</si>
  <si>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</si>
  <si>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</si>
  <si>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</si>
  <si>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</si>
  <si>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</si>
  <si>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</si>
  <si>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</si>
  <si>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</si>
  <si>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</si>
  <si>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</si>
  <si>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</si>
  <si>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</si>
  <si>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</si>
  <si>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</si>
  <si>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</si>
  <si>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</si>
  <si>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</si>
  <si>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</si>
  <si>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</si>
  <si>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</si>
  <si>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</si>
  <si>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</si>
  <si>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</si>
  <si>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</si>
  <si>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</si>
  <si>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</si>
  <si>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</si>
  <si>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</si>
  <si>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</si>
  <si>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</si>
  <si>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</si>
  <si>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</si>
  <si>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</si>
  <si>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</si>
  <si>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</si>
  <si>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</si>
  <si>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</si>
  <si>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</si>
  <si>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</si>
  <si>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</si>
  <si>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</si>
  <si>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</si>
  <si>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</si>
  <si>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</si>
  <si>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</si>
  <si>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</si>
  <si>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</si>
  <si>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</si>
  <si>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</si>
  <si>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</si>
  <si>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</si>
  <si>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</si>
  <si>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</si>
  <si>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</si>
  <si>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</si>
  <si>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</si>
  <si>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</si>
  <si>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</si>
  <si>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</si>
  <si>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</si>
  <si>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</si>
  <si>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</si>
  <si>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</si>
  <si>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</si>
  <si>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</si>
  <si>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</si>
  <si>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</si>
  <si>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</si>
  <si>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</si>
  <si>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</si>
  <si>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</si>
  <si>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</si>
  <si>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</si>
  <si>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</si>
  <si>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</si>
  <si>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</si>
  <si>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</si>
  <si>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</si>
  <si>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</si>
  <si>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</si>
  <si>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</si>
  <si>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</si>
  <si>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</si>
  <si>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</si>
  <si>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</si>
  <si>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</si>
  <si>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</si>
  <si>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</si>
  <si>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</si>
  <si>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</si>
  <si>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</si>
  <si>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</si>
  <si>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</si>
  <si>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</si>
  <si>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</si>
  <si>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</si>
  <si>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</si>
  <si>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</si>
  <si>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</si>
  <si>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</si>
  <si>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</si>
  <si>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</si>
  <si>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</si>
  <si>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</si>
  <si>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</si>
  <si>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</si>
  <si>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</si>
  <si>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</si>
  <si>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</si>
  <si>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</si>
  <si>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</si>
  <si>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</si>
  <si>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</si>
  <si>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</si>
  <si>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</si>
  <si>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</si>
  <si>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</si>
  <si>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</si>
  <si>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</si>
  <si>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</si>
  <si>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</si>
  <si>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</si>
  <si>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</si>
  <si>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</si>
  <si>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</si>
  <si>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</si>
  <si>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</si>
  <si>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</si>
  <si>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</si>
  <si>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</si>
  <si>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</si>
  <si>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</si>
  <si>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</si>
  <si>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</si>
  <si>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</si>
  <si>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</si>
  <si>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</si>
  <si>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</si>
  <si>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</si>
  <si>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</si>
  <si>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</si>
  <si>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</si>
  <si>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</si>
  <si>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</si>
  <si>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</si>
  <si>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</si>
  <si>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</si>
  <si>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</si>
  <si>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</si>
  <si>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</si>
  <si>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</si>
  <si>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</si>
  <si>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</si>
  <si>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</si>
  <si>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</si>
  <si>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</si>
  <si>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</si>
  <si>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</si>
  <si>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</si>
  <si>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</si>
  <si>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</si>
  <si>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</si>
  <si>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</si>
  <si>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</si>
  <si>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</si>
  <si>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</si>
  <si>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</si>
  <si>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</si>
  <si>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</si>
  <si>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</si>
  <si>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</si>
  <si>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</si>
  <si>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</si>
  <si>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</si>
  <si>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</si>
  <si>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</si>
  <si>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</si>
  <si>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</si>
  <si>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</si>
  <si>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</si>
  <si>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</si>
  <si>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</si>
  <si>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</si>
  <si>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</si>
  <si>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</si>
  <si>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</si>
  <si>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</si>
  <si>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</si>
  <si>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</si>
  <si>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</si>
  <si>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</si>
  <si>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</si>
  <si>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</si>
  <si>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</si>
  <si>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</si>
  <si>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</si>
  <si>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</si>
  <si>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</si>
  <si>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</si>
  <si>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</si>
  <si>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</si>
  <si>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</si>
  <si>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</si>
  <si>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</si>
  <si>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</si>
  <si>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</si>
  <si>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</si>
  <si>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</si>
  <si>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</si>
  <si>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</si>
  <si>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</si>
  <si>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</si>
  <si>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</si>
  <si>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</si>
  <si>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</si>
  <si>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</si>
  <si>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</si>
  <si>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</si>
  <si>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</si>
  <si>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</si>
  <si>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</si>
  <si>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</si>
  <si>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</si>
  <si>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</si>
  <si>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</si>
  <si>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</si>
  <si>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</si>
  <si>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</si>
  <si>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</si>
  <si>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</si>
  <si>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</si>
  <si>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</si>
  <si>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</si>
  <si>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</si>
  <si>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</si>
  <si>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</si>
  <si>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</si>
  <si>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</si>
  <si>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</si>
  <si>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</si>
  <si>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</si>
  <si>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</si>
  <si>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</si>
  <si>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</si>
  <si>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</si>
  <si>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</si>
  <si>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</si>
  <si>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</si>
  <si>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</si>
  <si>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</si>
  <si>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</si>
  <si>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</si>
  <si>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</si>
  <si>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</si>
  <si>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</si>
  <si>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</si>
  <si>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</si>
  <si>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</si>
  <si>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</si>
  <si>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</si>
  <si>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</si>
  <si>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</si>
  <si>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</si>
  <si>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</si>
  <si>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</si>
  <si>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</si>
  <si>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</si>
  <si>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</si>
  <si>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</si>
  <si>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</si>
  <si>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</si>
  <si>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</si>
  <si>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</si>
  <si>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</si>
  <si>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</si>
  <si>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</si>
  <si>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</si>
  <si>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</si>
  <si>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</si>
  <si>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</si>
  <si>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</si>
  <si>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</si>
  <si>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</si>
  <si>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</si>
  <si>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</si>
  <si>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</si>
  <si>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</si>
  <si>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</si>
  <si>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</si>
  <si>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</si>
  <si>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</si>
  <si>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</si>
  <si>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</si>
  <si>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</si>
  <si>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</si>
  <si>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The sum indicated in 4.1.1. is split across the markets, however total sum of NCC’s SiG is 10.1 bn RUB, incl. 3 bn RUB not allocated among markets.</t>
  </si>
  <si>
    <t xml:space="preserve">Within the previous year there were no incidents that affected key clearing systems. </t>
  </si>
  <si>
    <t>within 20 min</t>
  </si>
  <si>
    <t>Peak</t>
  </si>
  <si>
    <t>Mean</t>
  </si>
  <si>
    <t>Starting from 2Q 2021 in 4.4.4, 4.4.8 NCC disclose the number of business days when a stress loss exceded Default resourses (SITG and Guarantee funds). Before - stress loss exceded initial margin only</t>
  </si>
  <si>
    <t>NCC_DataFile_1_2021_Q3.xlsx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</si>
</sst>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6" fillId="0" borderId="0" applyFont="0" applyFill="0" applyBorder="0" applyAlignment="0" applyProtection="0"/>
    <xf numFmtId="0" fontId="18" fillId="0" borderId="0"/>
    <xf numFmtId="0" fontId="19" fillId="0" borderId="0"/>
    <xf numFmtId="168" fontId="6" fillId="0" borderId="0" applyFont="0" applyFill="0" applyBorder="0" applyAlignment="0" applyProtection="0"/>
    <xf numFmtId="0" fontId="36" fillId="0" borderId="0" applyNumberFormat="0" applyFill="0" applyBorder="0" applyAlignment="0" applyProtection="0">
      <alignment vertical="top"/>
      <protection locked="0"/>
    </xf>
    <xf numFmtId="164" fontId="6" fillId="0" borderId="0" applyFont="0" applyFill="0" applyBorder="0" applyAlignment="0" applyProtection="0"/>
  </cellStyleXfs>
  <cellXfs count="239">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8" fillId="0" borderId="0" xfId="0" applyNumberFormat="1" applyFont="1" applyFill="1" applyBorder="1" applyAlignment="1">
      <alignment vertical="top" wrapText="1"/>
    </xf>
    <xf numFmtId="165" fontId="28" fillId="0" borderId="0" xfId="0" applyNumberFormat="1" applyFont="1" applyFill="1" applyBorder="1" applyAlignment="1">
      <alignment horizontal="left" vertical="top" wrapText="1"/>
    </xf>
    <xf numFmtId="166" fontId="27" fillId="0" borderId="0" xfId="3" applyNumberFormat="1" applyFont="1" applyFill="1" applyBorder="1" applyAlignment="1">
      <alignment horizontal="right" vertical="top"/>
    </xf>
    <xf numFmtId="0" fontId="19" fillId="0" borderId="0" xfId="0" applyFont="1" applyBorder="1"/>
    <xf numFmtId="165"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6"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6" fontId="5" fillId="0" borderId="0" xfId="0" applyNumberFormat="1" applyFont="1" applyFill="1" applyAlignment="1">
      <alignment horizontal="right" vertical="top"/>
    </xf>
    <xf numFmtId="166" fontId="0" fillId="0" borderId="0" xfId="0" applyNumberFormat="1"/>
    <xf numFmtId="4" fontId="0" fillId="0" borderId="0" xfId="0" applyNumberFormat="1"/>
    <xf numFmtId="2" fontId="5"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3" fontId="30"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9"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33" fillId="0" borderId="0" xfId="0" applyFont="1" applyAlignment="1">
      <alignment vertical="top"/>
    </xf>
    <xf numFmtId="0" fontId="34" fillId="0" borderId="0" xfId="0" applyFont="1" applyFill="1" applyAlignment="1">
      <alignment horizontal="left" vertical="top"/>
    </xf>
    <xf numFmtId="0" fontId="34" fillId="0" borderId="0" xfId="0" applyFont="1" applyAlignment="1">
      <alignment horizontal="left" vertical="top"/>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5" fillId="0" borderId="0" xfId="0" applyFont="1" applyFill="1" applyBorder="1" applyAlignment="1">
      <alignment horizontal="left" vertical="top" wrapText="1"/>
    </xf>
    <xf numFmtId="0" fontId="35"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6" fillId="0" borderId="0" xfId="5" applyFill="1" applyAlignment="1" applyProtection="1"/>
    <xf numFmtId="0" fontId="19" fillId="0" borderId="0" xfId="0" applyFont="1"/>
    <xf numFmtId="0" fontId="0" fillId="0" borderId="0" xfId="0" applyFont="1" applyAlignment="1">
      <alignment horizontal="left"/>
    </xf>
    <xf numFmtId="0" fontId="0" fillId="0" borderId="0" xfId="0" applyBorder="1"/>
    <xf numFmtId="2" fontId="32" fillId="0" borderId="0" xfId="0" applyNumberFormat="1" applyFont="1" applyBorder="1" applyAlignment="1">
      <alignment horizontal="left" vertical="top"/>
    </xf>
    <xf numFmtId="0" fontId="0" fillId="0" borderId="0" xfId="0" applyBorder="1" applyAlignment="1">
      <alignment horizontal="left"/>
    </xf>
    <xf numFmtId="0" fontId="11" fillId="6" borderId="0" xfId="0" applyFont="1" applyFill="1" applyAlignment="1">
      <alignment horizontal="center"/>
    </xf>
    <xf numFmtId="0" fontId="8" fillId="0" borderId="0" xfId="0" applyFont="1" applyAlignment="1">
      <alignment horizontal="center"/>
    </xf>
    <xf numFmtId="165" fontId="37" fillId="0" borderId="0" xfId="0" applyNumberFormat="1" applyFont="1" applyFill="1" applyBorder="1" applyAlignment="1">
      <alignment horizontal="left" vertical="top" wrapText="1"/>
    </xf>
    <xf numFmtId="0" fontId="37" fillId="0" borderId="0" xfId="3" applyFont="1" applyBorder="1" applyAlignment="1">
      <alignment horizontal="left" vertical="top"/>
    </xf>
    <xf numFmtId="166" fontId="32" fillId="0" borderId="0" xfId="0" applyNumberFormat="1" applyFont="1" applyFill="1" applyAlignment="1">
      <alignment horizontal="right" vertical="top"/>
    </xf>
    <xf numFmtId="0" fontId="40" fillId="0" borderId="0" xfId="0" applyFont="1" applyFill="1" applyBorder="1" applyAlignment="1">
      <alignment horizontal="left" vertical="top" wrapText="1"/>
    </xf>
    <xf numFmtId="0" fontId="41" fillId="0" borderId="0" xfId="0" applyFont="1" applyAlignment="1">
      <alignment vertical="top"/>
    </xf>
    <xf numFmtId="2" fontId="32"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2" fontId="7"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9" fontId="40" fillId="0" borderId="0" xfId="0" applyNumberFormat="1" applyFont="1" applyFill="1" applyBorder="1" applyAlignment="1">
      <alignment horizontal="left" vertical="top" wrapText="1"/>
    </xf>
    <xf numFmtId="2" fontId="36"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70"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2" fillId="0" borderId="0" xfId="0" applyFont="1" applyFill="1" applyAlignment="1">
      <alignment horizontal="left" vertical="top"/>
    </xf>
    <xf numFmtId="0" fontId="33" fillId="0" borderId="0" xfId="0" applyNumberFormat="1" applyFont="1" applyBorder="1" applyAlignment="1">
      <alignment horizontal="left" vertical="top"/>
    </xf>
    <xf numFmtId="0" fontId="32" fillId="0" borderId="0" xfId="0" applyFont="1" applyAlignment="1">
      <alignment horizontal="left" vertical="top"/>
    </xf>
    <xf numFmtId="0" fontId="27" fillId="0" borderId="0" xfId="0" applyNumberFormat="1" applyFont="1" applyBorder="1" applyAlignment="1">
      <alignment horizontal="left" vertical="top"/>
    </xf>
    <xf numFmtId="0" fontId="44"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40" fillId="0" borderId="0" xfId="0" applyNumberFormat="1" applyFont="1" applyFill="1" applyBorder="1" applyAlignment="1">
      <alignment horizontal="left" vertical="top" wrapText="1"/>
    </xf>
    <xf numFmtId="10" fontId="40"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xf>
    <xf numFmtId="2" fontId="40" fillId="0" borderId="0" xfId="0" applyNumberFormat="1" applyFont="1" applyFill="1" applyBorder="1" applyAlignment="1">
      <alignment horizontal="left" vertical="top" wrapText="1"/>
    </xf>
    <xf numFmtId="2" fontId="0" fillId="0" borderId="0" xfId="0" applyNumberFormat="1" applyFill="1"/>
    <xf numFmtId="171" fontId="40" fillId="0" borderId="0" xfId="1" applyNumberFormat="1" applyFont="1" applyFill="1" applyBorder="1" applyAlignment="1">
      <alignment horizontal="left" vertical="top" wrapText="1"/>
    </xf>
    <xf numFmtId="170" fontId="42" fillId="0" borderId="0" xfId="0" applyNumberFormat="1" applyFont="1" applyFill="1" applyBorder="1" applyAlignment="1">
      <alignment horizontal="left" vertical="top" wrapText="1"/>
    </xf>
    <xf numFmtId="166" fontId="42"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6" fillId="0" borderId="0" xfId="5" applyAlignment="1" applyProtection="1">
      <alignment vertical="top" wrapText="1"/>
    </xf>
    <xf numFmtId="0" fontId="45" fillId="0" borderId="0" xfId="0" applyFont="1" applyFill="1" applyBorder="1" applyAlignment="1">
      <alignment horizontal="left" vertical="top" wrapText="1"/>
    </xf>
    <xf numFmtId="0" fontId="46"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7" fillId="0" borderId="0" xfId="0" applyNumberFormat="1" applyFont="1" applyFill="1" applyBorder="1" applyAlignment="1">
      <alignment horizontal="right" vertical="center" wrapText="1" indent="1"/>
    </xf>
    <xf numFmtId="166" fontId="29"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9" fillId="0" borderId="0" xfId="6" applyNumberFormat="1" applyFont="1" applyFill="1" applyBorder="1" applyAlignment="1">
      <alignment horizontal="right" indent="1"/>
    </xf>
    <xf numFmtId="166" fontId="48" fillId="0" borderId="0" xfId="0" applyNumberFormat="1" applyFont="1" applyFill="1" applyBorder="1" applyAlignment="1">
      <alignment horizontal="left" indent="2"/>
    </xf>
    <xf numFmtId="0" fontId="0" fillId="0" borderId="0" xfId="0" applyAlignment="1">
      <alignment horizontal="center" vertical="center"/>
    </xf>
    <xf numFmtId="173" fontId="5" fillId="0" borderId="0" xfId="1" applyNumberFormat="1" applyFont="1" applyFill="1" applyAlignment="1">
      <alignment horizontal="right" vertical="top"/>
    </xf>
    <xf numFmtId="2" fontId="4" fillId="0" borderId="0" xfId="0" applyNumberFormat="1" applyFont="1" applyFill="1" applyAlignment="1">
      <alignment horizontal="right" vertical="top"/>
    </xf>
    <xf numFmtId="0" fontId="0" fillId="0" borderId="0" xfId="3" applyFont="1" applyFill="1" applyBorder="1" applyAlignment="1">
      <alignment horizontal="left" vertical="top"/>
    </xf>
    <xf numFmtId="0" fontId="27" fillId="0" borderId="0" xfId="0" applyFont="1" applyFill="1" applyBorder="1" applyAlignment="1">
      <alignment horizontal="left" vertical="top"/>
    </xf>
    <xf numFmtId="0" fontId="3" fillId="0" borderId="0" xfId="0" applyFont="1" applyAlignment="1">
      <alignment horizontal="left" vertical="center" wrapText="1"/>
    </xf>
    <xf numFmtId="166" fontId="32" fillId="0" borderId="0" xfId="0" applyNumberFormat="1" applyFont="1" applyAlignment="1">
      <alignment horizontal="right" vertical="top"/>
    </xf>
    <xf numFmtId="2" fontId="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27"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2" fillId="0" borderId="0" xfId="6" applyNumberFormat="1" applyFont="1" applyFill="1" applyBorder="1" applyAlignment="1">
      <alignment horizontal="left" vertical="top" wrapText="1"/>
    </xf>
    <xf numFmtId="165" fontId="28" fillId="0" borderId="0" xfId="0" applyNumberFormat="1" applyFont="1" applyAlignment="1">
      <alignment horizontal="left" vertical="top" wrapText="1"/>
    </xf>
    <xf numFmtId="0" fontId="37" fillId="0" borderId="0" xfId="3" applyFont="1" applyAlignment="1">
      <alignment horizontal="left" vertical="top"/>
    </xf>
    <xf numFmtId="0" fontId="0" fillId="0" borderId="0" xfId="0" applyAlignment="1">
      <alignment vertical="top"/>
    </xf>
    <xf numFmtId="3" fontId="27" fillId="0" borderId="0" xfId="3" applyNumberFormat="1" applyFont="1" applyAlignment="1">
      <alignment horizontal="center" vertical="top"/>
    </xf>
    <xf numFmtId="3" fontId="0" fillId="0" borderId="0" xfId="0" applyNumberFormat="1" applyAlignment="1">
      <alignment horizontal="center"/>
    </xf>
    <xf numFmtId="0" fontId="38" fillId="0" borderId="0" xfId="2" applyFont="1" applyFill="1" applyBorder="1" applyAlignment="1">
      <alignment horizontal="left" vertical="top"/>
    </xf>
    <xf numFmtId="164" fontId="0" fillId="0" borderId="0" xfId="6" applyFont="1"/>
    <xf numFmtId="10" fontId="32" fillId="0" borderId="0" xfId="0" applyNumberFormat="1" applyFont="1" applyAlignment="1">
      <alignment horizontal="right" vertical="top" wrapText="1" indent="1"/>
    </xf>
    <xf numFmtId="172" fontId="0" fillId="0" borderId="0" xfId="6" applyNumberFormat="1" applyFont="1"/>
    <xf numFmtId="172" fontId="0" fillId="0" borderId="0" xfId="0" applyNumberFormat="1"/>
    <xf numFmtId="174" fontId="0" fillId="0" borderId="0" xfId="6" applyNumberFormat="1" applyFont="1"/>
    <xf numFmtId="0" fontId="50" fillId="0" borderId="0" xfId="0" applyFont="1" applyAlignment="1">
      <alignment horizontal="right"/>
    </xf>
    <xf numFmtId="174" fontId="50" fillId="0" borderId="0" xfId="6" applyNumberFormat="1" applyFont="1" applyAlignment="1">
      <alignment horizontal="right"/>
    </xf>
    <xf numFmtId="9" fontId="0" fillId="0" borderId="0" xfId="1" applyFont="1" applyBorder="1"/>
    <xf numFmtId="10" fontId="27" fillId="0" borderId="0" xfId="0" applyNumberFormat="1" applyFont="1" applyFill="1" applyBorder="1" applyAlignment="1">
      <alignment horizontal="left" vertical="top" wrapText="1"/>
    </xf>
    <xf numFmtId="164" fontId="0" fillId="0" borderId="0" xfId="6" applyFont="1" applyBorder="1"/>
    <xf numFmtId="166" fontId="1" fillId="0" borderId="0" xfId="0" applyNumberFormat="1" applyFont="1" applyAlignment="1">
      <alignment horizontal="right" vertical="top"/>
    </xf>
    <xf numFmtId="173" fontId="1" fillId="0" borderId="0" xfId="1" applyNumberFormat="1" applyFont="1" applyFill="1" applyAlignment="1">
      <alignment horizontal="right" vertical="top"/>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xf numFmtId="0" fontId="39" fillId="0" borderId="0" xfId="2" applyFont="1" applyFill="1" applyBorder="1" applyAlignment="1">
      <alignment horizontal="left" vertical="top"/>
    </xf>
    <xf numFmtId="0" fontId="0" fillId="0" borderId="0" xfId="0" quotePrefix="1" applyFill="1"/>
    <xf numFmtId="0" fontId="0" fillId="0" borderId="0" xfId="0" applyFont="1" applyFill="1" applyBorder="1" applyAlignment="1">
      <alignment horizontal="center"/>
    </xf>
    <xf numFmtId="0" fontId="27" fillId="0" borderId="0" xfId="0" applyFont="1" applyFill="1" applyAlignment="1">
      <alignment horizontal="center" vertical="top"/>
    </xf>
    <xf numFmtId="0" fontId="0" fillId="0" borderId="0" xfId="0" applyFill="1" applyBorder="1" applyAlignment="1">
      <alignment horizontal="left" vertical="top"/>
    </xf>
    <xf numFmtId="0" fontId="27" fillId="0" borderId="0" xfId="0" applyFont="1" applyFill="1" applyBorder="1"/>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C28" sqref="C28"/>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27" t="s">
        <v>0</v>
      </c>
      <c r="C2" s="227"/>
      <c r="D2"/>
      <c r="F2" s="228" t="s">
        <v>1</v>
      </c>
      <c r="G2" s="228"/>
    </row>
    <row r="3" spans="1:7" ht="12" customHeight="1">
      <c r="B3" s="5"/>
      <c r="C3" s="5"/>
      <c r="F3" s="1"/>
      <c r="G3" s="1"/>
    </row>
    <row r="4" spans="1:7">
      <c r="B4" s="6" t="s">
        <v>2</v>
      </c>
      <c r="C4" s="6" t="s">
        <v>3</v>
      </c>
      <c r="D4" s="6" t="s">
        <v>4</v>
      </c>
      <c r="F4" s="7" t="s">
        <v>5</v>
      </c>
      <c r="G4" s="7" t="s">
        <v>689</v>
      </c>
    </row>
    <row r="5" spans="1:7" ht="24">
      <c r="B5" s="8" t="s">
        <v>6</v>
      </c>
      <c r="C5" s="8" t="s">
        <v>7</v>
      </c>
      <c r="D5" s="8" t="s">
        <v>7</v>
      </c>
      <c r="F5" s="9"/>
      <c r="G5" s="7"/>
    </row>
    <row r="6" spans="1:7">
      <c r="B6" s="8" t="s">
        <v>6</v>
      </c>
      <c r="C6" s="8" t="s">
        <v>8</v>
      </c>
      <c r="D6" s="8" t="s">
        <v>8</v>
      </c>
      <c r="F6" s="229"/>
      <c r="G6" s="229"/>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28"/>
      <c r="G11" s="228"/>
    </row>
    <row r="12" spans="1:7" ht="11.5" customHeight="1">
      <c r="A12" s="13"/>
      <c r="B12" s="14"/>
      <c r="C12" s="15"/>
      <c r="D12" s="16"/>
      <c r="E12" s="13"/>
      <c r="F12" s="230"/>
      <c r="G12" s="230"/>
    </row>
    <row r="13" spans="1:7" ht="27.65" customHeight="1">
      <c r="B13" s="17"/>
      <c r="C13" s="17"/>
      <c r="D13" s="18"/>
      <c r="F13" s="226"/>
      <c r="G13" s="226"/>
    </row>
    <row r="14" spans="1:7" ht="27" customHeight="1">
      <c r="B14" s="17"/>
      <c r="C14" s="17"/>
      <c r="D14" s="18"/>
      <c r="F14" s="226"/>
      <c r="G14" s="226"/>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activeCell="K10" sqref="F10:K10"/>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9" customWidth="1"/>
    <col min="7" max="7" width="14.54296875" style="109" customWidth="1"/>
    <col min="8" max="8" width="17" style="109" customWidth="1"/>
    <col min="9" max="9" width="17" style="109" bestFit="1" customWidth="1"/>
    <col min="10" max="10" width="17.54296875" style="109" customWidth="1"/>
    <col min="11" max="11" width="15.81640625" style="109" customWidth="1"/>
    <col min="12" max="13" width="11" style="109" bestFit="1" customWidth="1"/>
    <col min="14" max="16384" width="9.1796875" style="105"/>
  </cols>
  <sheetData>
    <row r="1" spans="1:13" s="109"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44469</v>
      </c>
      <c r="B2" s="80" t="s">
        <v>2</v>
      </c>
      <c r="C2" s="80" t="s">
        <v>611</v>
      </c>
      <c r="D2" s="80" t="s">
        <v>298</v>
      </c>
      <c r="E2" s="80" t="s">
        <v>597</v>
      </c>
      <c r="F2" s="106">
        <v>22253475656.09</v>
      </c>
      <c r="G2" s="106"/>
      <c r="H2" s="106"/>
      <c r="I2" s="106"/>
      <c r="J2" s="106"/>
      <c r="K2" s="106"/>
      <c r="L2" s="106"/>
      <c r="M2" s="106"/>
    </row>
    <row r="3" spans="1:13" ht="29">
      <c r="A3" s="79">
        <v>44469</v>
      </c>
      <c r="B3" s="80" t="s">
        <v>2</v>
      </c>
      <c r="C3" s="80" t="s">
        <v>611</v>
      </c>
      <c r="D3" s="80" t="s">
        <v>298</v>
      </c>
      <c r="E3" s="80" t="s">
        <v>612</v>
      </c>
      <c r="F3" s="106"/>
      <c r="G3" s="106">
        <v>0</v>
      </c>
      <c r="H3" s="107"/>
      <c r="I3" s="107"/>
      <c r="J3" s="107"/>
      <c r="K3" s="106"/>
      <c r="L3" s="106"/>
      <c r="M3" s="106"/>
    </row>
    <row r="4" spans="1:13" ht="29">
      <c r="A4" s="79">
        <v>44469</v>
      </c>
      <c r="B4" s="80" t="s">
        <v>2</v>
      </c>
      <c r="C4" s="80" t="s">
        <v>611</v>
      </c>
      <c r="D4" s="80" t="s">
        <v>298</v>
      </c>
      <c r="E4" s="80" t="s">
        <v>613</v>
      </c>
      <c r="F4" s="106"/>
      <c r="G4" s="106">
        <v>0</v>
      </c>
      <c r="H4" s="107"/>
      <c r="I4" s="107"/>
      <c r="J4" s="107"/>
      <c r="K4" s="106"/>
      <c r="L4" s="106"/>
      <c r="M4" s="106"/>
    </row>
    <row r="5" spans="1:13" ht="29">
      <c r="A5" s="79">
        <v>44469</v>
      </c>
      <c r="B5" s="80" t="s">
        <v>2</v>
      </c>
      <c r="C5" s="80" t="s">
        <v>611</v>
      </c>
      <c r="D5" s="80" t="s">
        <v>298</v>
      </c>
      <c r="E5" s="80" t="s">
        <v>612</v>
      </c>
      <c r="F5" s="106"/>
      <c r="G5" s="107"/>
      <c r="H5" s="106">
        <v>22909354063.560001</v>
      </c>
      <c r="I5" s="107"/>
      <c r="J5" s="107"/>
      <c r="K5" s="106"/>
      <c r="L5" s="106"/>
      <c r="M5" s="106"/>
    </row>
    <row r="6" spans="1:13" ht="29">
      <c r="A6" s="79">
        <v>44469</v>
      </c>
      <c r="B6" s="80" t="s">
        <v>2</v>
      </c>
      <c r="C6" s="80" t="s">
        <v>611</v>
      </c>
      <c r="D6" s="80" t="s">
        <v>298</v>
      </c>
      <c r="E6" s="80" t="s">
        <v>613</v>
      </c>
      <c r="F6" s="106"/>
      <c r="G6" s="107"/>
      <c r="H6" s="106">
        <v>0</v>
      </c>
      <c r="I6" s="107"/>
      <c r="J6" s="107"/>
      <c r="K6" s="106"/>
      <c r="L6" s="106"/>
      <c r="M6" s="106"/>
    </row>
    <row r="7" spans="1:13" ht="29">
      <c r="A7" s="79">
        <v>44469</v>
      </c>
      <c r="B7" s="80" t="s">
        <v>2</v>
      </c>
      <c r="C7" s="80" t="s">
        <v>611</v>
      </c>
      <c r="D7" s="80" t="s">
        <v>298</v>
      </c>
      <c r="E7" s="80" t="s">
        <v>597</v>
      </c>
      <c r="F7" s="106"/>
      <c r="G7" s="107"/>
      <c r="H7" s="107"/>
      <c r="I7" s="106">
        <v>52283004321.779999</v>
      </c>
      <c r="J7" s="107"/>
      <c r="K7" s="106"/>
      <c r="L7" s="106"/>
      <c r="M7" s="106"/>
    </row>
    <row r="8" spans="1:13" ht="29">
      <c r="A8" s="79">
        <v>44469</v>
      </c>
      <c r="B8" s="80" t="s">
        <v>2</v>
      </c>
      <c r="C8" s="80" t="s">
        <v>611</v>
      </c>
      <c r="D8" s="80" t="s">
        <v>298</v>
      </c>
      <c r="E8" s="80" t="s">
        <v>612</v>
      </c>
      <c r="F8" s="106"/>
      <c r="G8" s="107"/>
      <c r="H8" s="107"/>
      <c r="I8" s="106">
        <v>318852499875.90997</v>
      </c>
      <c r="J8" s="107"/>
      <c r="K8" s="106"/>
      <c r="L8" s="106"/>
      <c r="M8" s="106"/>
    </row>
    <row r="9" spans="1:13" ht="29">
      <c r="A9" s="79">
        <v>44469</v>
      </c>
      <c r="B9" s="80" t="s">
        <v>2</v>
      </c>
      <c r="C9" s="80" t="s">
        <v>611</v>
      </c>
      <c r="D9" s="80" t="s">
        <v>298</v>
      </c>
      <c r="E9" s="80" t="s">
        <v>613</v>
      </c>
      <c r="F9" s="106"/>
      <c r="G9" s="107"/>
      <c r="H9" s="107"/>
      <c r="I9" s="106">
        <v>204608979657.47</v>
      </c>
      <c r="J9" s="107"/>
      <c r="K9" s="106"/>
      <c r="L9" s="106"/>
      <c r="M9" s="106"/>
    </row>
    <row r="10" spans="1:13" ht="29">
      <c r="A10" s="79">
        <v>44469</v>
      </c>
      <c r="B10" s="80" t="s">
        <v>2</v>
      </c>
      <c r="C10" s="80" t="s">
        <v>611</v>
      </c>
      <c r="D10" s="80" t="s">
        <v>298</v>
      </c>
      <c r="E10" s="80" t="s">
        <v>614</v>
      </c>
      <c r="F10" s="106"/>
      <c r="G10" s="107"/>
      <c r="H10" s="107"/>
      <c r="I10" s="106">
        <v>8788623727.3899994</v>
      </c>
      <c r="J10" s="107"/>
      <c r="K10" s="106"/>
      <c r="L10" s="106"/>
      <c r="M10" s="106"/>
    </row>
    <row r="11" spans="1:13" ht="29">
      <c r="A11" s="79">
        <v>44469</v>
      </c>
      <c r="B11" s="80" t="s">
        <v>2</v>
      </c>
      <c r="C11" s="80" t="s">
        <v>611</v>
      </c>
      <c r="D11" s="80" t="s">
        <v>298</v>
      </c>
      <c r="E11" s="80" t="s">
        <v>615</v>
      </c>
      <c r="F11" s="106"/>
      <c r="G11" s="107"/>
      <c r="H11" s="107"/>
      <c r="I11" s="106">
        <v>4409498.58</v>
      </c>
      <c r="J11" s="107"/>
      <c r="K11" s="106"/>
      <c r="L11" s="106"/>
      <c r="M11" s="106"/>
    </row>
    <row r="12" spans="1:13" ht="29">
      <c r="A12" s="79">
        <v>44469</v>
      </c>
      <c r="B12" s="80" t="s">
        <v>2</v>
      </c>
      <c r="C12" s="80" t="s">
        <v>611</v>
      </c>
      <c r="D12" s="80" t="s">
        <v>298</v>
      </c>
      <c r="E12" s="80" t="s">
        <v>616</v>
      </c>
      <c r="F12" s="106"/>
      <c r="G12" s="107"/>
      <c r="H12" s="107"/>
      <c r="I12" s="106">
        <v>57979213.469999999</v>
      </c>
      <c r="J12" s="107"/>
      <c r="K12" s="106"/>
      <c r="L12" s="106"/>
      <c r="M12" s="106"/>
    </row>
    <row r="13" spans="1:13" ht="29">
      <c r="A13" s="79">
        <v>44469</v>
      </c>
      <c r="B13" s="80" t="s">
        <v>2</v>
      </c>
      <c r="C13" s="80" t="s">
        <v>611</v>
      </c>
      <c r="D13" s="80" t="s">
        <v>298</v>
      </c>
      <c r="E13" s="80" t="s">
        <v>617</v>
      </c>
      <c r="F13" s="106"/>
      <c r="G13" s="107"/>
      <c r="H13" s="107"/>
      <c r="I13" s="106">
        <v>96878176.439999998</v>
      </c>
      <c r="J13" s="107"/>
      <c r="K13" s="106"/>
      <c r="L13" s="106"/>
      <c r="M13" s="106"/>
    </row>
    <row r="14" spans="1:13" ht="29">
      <c r="A14" s="79">
        <v>44469</v>
      </c>
      <c r="B14" s="80" t="s">
        <v>2</v>
      </c>
      <c r="C14" s="80" t="s">
        <v>611</v>
      </c>
      <c r="D14" s="80" t="s">
        <v>298</v>
      </c>
      <c r="E14" s="80" t="s">
        <v>618</v>
      </c>
      <c r="F14" s="106"/>
      <c r="G14" s="107"/>
      <c r="H14" s="107"/>
      <c r="I14" s="106">
        <v>14510635888.01</v>
      </c>
      <c r="J14" s="107"/>
      <c r="K14" s="106"/>
      <c r="L14" s="106"/>
      <c r="M14" s="106"/>
    </row>
    <row r="15" spans="1:13" ht="29">
      <c r="A15" s="79">
        <v>44469</v>
      </c>
      <c r="B15" s="80" t="s">
        <v>2</v>
      </c>
      <c r="C15" s="80" t="s">
        <v>611</v>
      </c>
      <c r="D15" s="80" t="s">
        <v>298</v>
      </c>
      <c r="E15" s="80" t="s">
        <v>619</v>
      </c>
      <c r="F15" s="106"/>
      <c r="G15" s="107"/>
      <c r="H15" s="107"/>
      <c r="I15" s="106">
        <v>12747904594.23</v>
      </c>
      <c r="J15" s="107"/>
      <c r="K15" s="106"/>
      <c r="L15" s="106"/>
      <c r="M15" s="106"/>
    </row>
    <row r="16" spans="1:13" ht="29">
      <c r="A16" s="79">
        <v>44469</v>
      </c>
      <c r="B16" s="80" t="s">
        <v>2</v>
      </c>
      <c r="C16" s="80" t="s">
        <v>611</v>
      </c>
      <c r="D16" s="80" t="s">
        <v>298</v>
      </c>
      <c r="E16" s="80" t="s">
        <v>620</v>
      </c>
      <c r="F16" s="106"/>
      <c r="G16" s="107"/>
      <c r="H16" s="107"/>
      <c r="I16" s="106">
        <v>54237175.629999995</v>
      </c>
      <c r="J16" s="107"/>
      <c r="K16" s="106"/>
      <c r="L16" s="106"/>
      <c r="M16" s="106"/>
    </row>
    <row r="17" spans="1:13" ht="29">
      <c r="A17" s="79">
        <v>44469</v>
      </c>
      <c r="B17" s="80" t="s">
        <v>2</v>
      </c>
      <c r="C17" s="80" t="s">
        <v>611</v>
      </c>
      <c r="D17" s="80" t="s">
        <v>298</v>
      </c>
      <c r="E17" s="80" t="s">
        <v>681</v>
      </c>
      <c r="F17" s="106"/>
      <c r="G17" s="107"/>
      <c r="H17" s="107"/>
      <c r="I17" s="106">
        <v>540862485.14999998</v>
      </c>
      <c r="J17" s="107"/>
      <c r="K17" s="106"/>
      <c r="L17" s="106"/>
      <c r="M17" s="106"/>
    </row>
    <row r="18" spans="1:13" ht="29">
      <c r="A18" s="79">
        <v>44469</v>
      </c>
      <c r="B18" s="80" t="s">
        <v>2</v>
      </c>
      <c r="C18" s="80" t="s">
        <v>611</v>
      </c>
      <c r="D18" s="80" t="s">
        <v>298</v>
      </c>
      <c r="E18" s="80" t="s">
        <v>682</v>
      </c>
      <c r="F18" s="106"/>
      <c r="G18" s="107"/>
      <c r="H18" s="107"/>
      <c r="I18" s="106">
        <v>420080788.25999999</v>
      </c>
      <c r="J18" s="107"/>
      <c r="K18" s="106"/>
      <c r="L18" s="106"/>
      <c r="M18" s="106"/>
    </row>
    <row r="19" spans="1:13" ht="29">
      <c r="A19" s="79">
        <v>44469</v>
      </c>
      <c r="B19" s="80" t="s">
        <v>2</v>
      </c>
      <c r="C19" s="80" t="s">
        <v>611</v>
      </c>
      <c r="D19" s="80" t="s">
        <v>298</v>
      </c>
      <c r="E19" s="80" t="s">
        <v>621</v>
      </c>
      <c r="F19" s="106"/>
      <c r="G19" s="107"/>
      <c r="H19" s="107"/>
      <c r="I19" s="106">
        <v>4023624281.8699999</v>
      </c>
      <c r="J19" s="107"/>
      <c r="K19" s="106"/>
      <c r="L19" s="106"/>
      <c r="M19" s="106"/>
    </row>
    <row r="20" spans="1:13" ht="29">
      <c r="A20" s="79">
        <v>44469</v>
      </c>
      <c r="B20" s="80" t="s">
        <v>2</v>
      </c>
      <c r="C20" s="80" t="s">
        <v>611</v>
      </c>
      <c r="D20" s="80" t="s">
        <v>298</v>
      </c>
      <c r="E20" s="80" t="s">
        <v>622</v>
      </c>
      <c r="F20" s="106"/>
      <c r="G20" s="107"/>
      <c r="H20" s="107"/>
      <c r="I20" s="106">
        <v>481609226.13</v>
      </c>
      <c r="J20" s="107"/>
      <c r="K20" s="106"/>
      <c r="L20" s="106"/>
      <c r="M20" s="106"/>
    </row>
    <row r="21" spans="1:13" ht="29">
      <c r="A21" s="79">
        <v>44469</v>
      </c>
      <c r="B21" s="80" t="s">
        <v>2</v>
      </c>
      <c r="C21" s="80" t="s">
        <v>611</v>
      </c>
      <c r="D21" s="80" t="s">
        <v>298</v>
      </c>
      <c r="E21" s="80" t="s">
        <v>597</v>
      </c>
      <c r="F21" s="106"/>
      <c r="G21" s="107"/>
      <c r="H21" s="107"/>
      <c r="I21" s="107"/>
      <c r="J21" s="106">
        <v>81537057940.628006</v>
      </c>
      <c r="K21" s="106"/>
      <c r="L21" s="106"/>
      <c r="M21" s="106"/>
    </row>
    <row r="22" spans="1:13" ht="29">
      <c r="A22" s="79">
        <v>44469</v>
      </c>
      <c r="B22" s="80" t="s">
        <v>2</v>
      </c>
      <c r="C22" s="80" t="s">
        <v>611</v>
      </c>
      <c r="D22" s="80" t="s">
        <v>298</v>
      </c>
      <c r="E22" s="80" t="s">
        <v>612</v>
      </c>
      <c r="F22" s="106"/>
      <c r="G22" s="107"/>
      <c r="H22" s="107"/>
      <c r="I22" s="107"/>
      <c r="J22" s="106">
        <v>180236030372.09796</v>
      </c>
      <c r="K22" s="106"/>
      <c r="L22" s="106"/>
      <c r="M22" s="106"/>
    </row>
    <row r="23" spans="1:13" ht="29">
      <c r="A23" s="79">
        <v>44469</v>
      </c>
      <c r="B23" s="80" t="s">
        <v>2</v>
      </c>
      <c r="C23" s="80" t="s">
        <v>611</v>
      </c>
      <c r="D23" s="80" t="s">
        <v>298</v>
      </c>
      <c r="E23" s="80" t="s">
        <v>613</v>
      </c>
      <c r="F23" s="106"/>
      <c r="G23" s="106"/>
      <c r="H23" s="106"/>
      <c r="I23" s="106"/>
      <c r="J23" s="106">
        <v>17127786654.754065</v>
      </c>
      <c r="K23" s="106"/>
      <c r="L23" s="106"/>
      <c r="M23" s="106"/>
    </row>
    <row r="24" spans="1:13" ht="29">
      <c r="A24" s="79">
        <v>44469</v>
      </c>
      <c r="B24" s="80" t="s">
        <v>2</v>
      </c>
      <c r="C24" s="80" t="s">
        <v>611</v>
      </c>
      <c r="D24" s="80" t="s">
        <v>298</v>
      </c>
      <c r="E24" s="80" t="s">
        <v>597</v>
      </c>
      <c r="F24" s="106"/>
      <c r="G24" s="106"/>
      <c r="H24" s="106"/>
      <c r="I24" s="106"/>
      <c r="J24" s="107"/>
      <c r="K24" s="106">
        <v>60000000000</v>
      </c>
      <c r="L24" s="107"/>
      <c r="M24" s="107"/>
    </row>
    <row r="25" spans="1:13" ht="29">
      <c r="A25" s="79">
        <v>44469</v>
      </c>
      <c r="B25" s="80" t="s">
        <v>2</v>
      </c>
      <c r="C25" s="80" t="s">
        <v>611</v>
      </c>
      <c r="D25" s="80" t="s">
        <v>298</v>
      </c>
      <c r="E25" s="80"/>
      <c r="F25" s="106"/>
      <c r="G25" s="106"/>
      <c r="H25" s="106"/>
      <c r="I25" s="106"/>
      <c r="J25" s="107"/>
      <c r="K25" s="106">
        <v>0</v>
      </c>
      <c r="L25" s="106"/>
      <c r="M25" s="107"/>
    </row>
    <row r="26" spans="1:13">
      <c r="A26" s="79"/>
      <c r="F26" s="97"/>
      <c r="G26" s="97"/>
      <c r="H26" s="97"/>
      <c r="I26" s="97"/>
      <c r="J26" s="108"/>
      <c r="K26" s="108"/>
      <c r="L26" s="108"/>
      <c r="M26" s="108"/>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9" t="s">
        <v>321</v>
      </c>
      <c r="G1" s="109" t="s">
        <v>330</v>
      </c>
      <c r="H1" s="109" t="s">
        <v>332</v>
      </c>
    </row>
    <row r="2" spans="1:8">
      <c r="A2" s="79">
        <v>44469</v>
      </c>
      <c r="B2" s="80" t="s">
        <v>2</v>
      </c>
      <c r="C2" s="80" t="s">
        <v>6</v>
      </c>
      <c r="D2" s="80"/>
      <c r="E2" s="110"/>
      <c r="F2" s="92" t="s">
        <v>91</v>
      </c>
      <c r="G2" s="92" t="s">
        <v>91</v>
      </c>
      <c r="H2" s="92" t="s">
        <v>91</v>
      </c>
    </row>
    <row r="3" spans="1:8">
      <c r="A3" s="79"/>
      <c r="B3" s="91"/>
      <c r="C3" s="91"/>
      <c r="D3" s="110"/>
      <c r="E3" s="110"/>
      <c r="F3" s="111"/>
      <c r="G3" s="111"/>
      <c r="H3" s="111"/>
    </row>
    <row r="4" spans="1:8">
      <c r="A4" s="79"/>
      <c r="B4" s="91"/>
      <c r="C4" s="91"/>
      <c r="D4" s="110"/>
      <c r="E4" s="110"/>
      <c r="F4" s="111"/>
      <c r="G4" s="111"/>
      <c r="H4" s="111"/>
    </row>
    <row r="5" spans="1:8">
      <c r="A5" s="79"/>
      <c r="B5" s="91"/>
      <c r="C5" s="91"/>
      <c r="D5" s="110"/>
      <c r="E5" s="110"/>
      <c r="F5" s="111"/>
      <c r="G5" s="111"/>
      <c r="H5" s="111"/>
    </row>
    <row r="6" spans="1:8">
      <c r="A6" s="79"/>
      <c r="B6" s="91"/>
      <c r="C6" s="91"/>
      <c r="D6" s="110"/>
      <c r="E6" s="110"/>
      <c r="F6" s="111"/>
      <c r="G6" s="112"/>
      <c r="H6" s="111"/>
    </row>
    <row r="7" spans="1:8">
      <c r="A7" s="79"/>
      <c r="B7" s="91"/>
      <c r="C7" s="91"/>
      <c r="D7" s="110"/>
      <c r="E7" s="110"/>
      <c r="F7" s="111"/>
      <c r="G7" s="112"/>
      <c r="H7" s="111"/>
    </row>
    <row r="8" spans="1:8">
      <c r="A8" s="79"/>
      <c r="B8" s="91"/>
      <c r="C8" s="91"/>
      <c r="D8" s="110"/>
      <c r="E8" s="110"/>
      <c r="F8" s="111"/>
      <c r="G8" s="112"/>
      <c r="H8" s="111"/>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796875" defaultRowHeight="14.5"/>
  <cols>
    <col min="1" max="1" width="11.26953125" style="114" bestFit="1" customWidth="1"/>
    <col min="2" max="2" width="11.7265625" style="84" customWidth="1"/>
    <col min="3" max="3" width="21.1796875" style="84" customWidth="1"/>
    <col min="4" max="4" width="15.26953125" style="114" bestFit="1" customWidth="1"/>
    <col min="5" max="5" width="12.453125" style="114" customWidth="1"/>
    <col min="6" max="7" width="11.1796875" style="114" bestFit="1" customWidth="1"/>
    <col min="8" max="8" width="10.54296875" style="114" bestFit="1" customWidth="1"/>
    <col min="9" max="16384" width="9.1796875" style="114"/>
  </cols>
  <sheetData>
    <row r="1" spans="1:8" s="113" customFormat="1">
      <c r="A1" s="99" t="s">
        <v>591</v>
      </c>
      <c r="B1" s="78" t="s">
        <v>592</v>
      </c>
      <c r="C1" s="78" t="s">
        <v>593</v>
      </c>
      <c r="D1" s="113" t="s">
        <v>594</v>
      </c>
      <c r="E1" s="113" t="s">
        <v>595</v>
      </c>
      <c r="F1" s="113" t="s">
        <v>327</v>
      </c>
      <c r="G1" s="113" t="s">
        <v>338</v>
      </c>
      <c r="H1" s="99"/>
    </row>
    <row r="2" spans="1:8" ht="29">
      <c r="A2" s="79">
        <v>44469</v>
      </c>
      <c r="B2" s="80" t="s">
        <v>2</v>
      </c>
      <c r="C2" s="80" t="s">
        <v>2</v>
      </c>
      <c r="D2" s="80" t="s">
        <v>6</v>
      </c>
      <c r="E2" s="80"/>
      <c r="F2" s="92" t="s">
        <v>91</v>
      </c>
      <c r="G2" s="92" t="s">
        <v>91</v>
      </c>
      <c r="H2" s="115"/>
    </row>
    <row r="3" spans="1:8">
      <c r="A3" s="79"/>
      <c r="B3" s="80"/>
      <c r="C3" s="91"/>
      <c r="D3" s="116"/>
      <c r="E3" s="116"/>
      <c r="F3" s="116"/>
      <c r="G3" s="111"/>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44469</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44469</v>
      </c>
      <c r="B2" s="80" t="s">
        <v>2</v>
      </c>
      <c r="C2" s="80" t="s">
        <v>6</v>
      </c>
      <c r="D2" s="80"/>
      <c r="E2" s="92" t="s">
        <v>91</v>
      </c>
      <c r="F2" s="92" t="s">
        <v>91</v>
      </c>
    </row>
    <row r="3" spans="1:6">
      <c r="A3" s="79"/>
      <c r="B3" s="91"/>
      <c r="C3" s="91"/>
      <c r="D3" s="117"/>
      <c r="E3" s="118"/>
      <c r="F3" s="118"/>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796875" defaultRowHeight="14.5"/>
  <cols>
    <col min="1" max="1" width="11.26953125" style="119" bestFit="1" customWidth="1"/>
    <col min="2" max="2" width="16.7265625" style="84" customWidth="1"/>
    <col min="3" max="3" width="24.1796875" style="84" customWidth="1"/>
    <col min="4" max="5" width="11.54296875" style="119" customWidth="1"/>
    <col min="6" max="7" width="11" style="119" bestFit="1" customWidth="1"/>
    <col min="8" max="16384" width="9.1796875" style="119"/>
  </cols>
  <sheetData>
    <row r="1" spans="1:7" s="178" customFormat="1">
      <c r="A1" s="77" t="s">
        <v>591</v>
      </c>
      <c r="B1" s="78" t="s">
        <v>592</v>
      </c>
      <c r="C1" s="78" t="s">
        <v>593</v>
      </c>
      <c r="D1" s="77" t="s">
        <v>594</v>
      </c>
      <c r="E1" s="77" t="s">
        <v>595</v>
      </c>
      <c r="F1" s="99" t="s">
        <v>455</v>
      </c>
      <c r="G1" s="99" t="s">
        <v>459</v>
      </c>
    </row>
    <row r="2" spans="1:7">
      <c r="A2" s="79">
        <v>44469</v>
      </c>
      <c r="B2" s="80" t="s">
        <v>2</v>
      </c>
      <c r="C2" s="80" t="s">
        <v>6</v>
      </c>
      <c r="D2" s="120" t="s">
        <v>623</v>
      </c>
      <c r="E2" s="80" t="s">
        <v>621</v>
      </c>
      <c r="F2" s="121">
        <v>0</v>
      </c>
      <c r="G2" s="121">
        <v>0</v>
      </c>
    </row>
    <row r="3" spans="1:7">
      <c r="A3" s="79">
        <v>44469</v>
      </c>
      <c r="B3" s="80" t="s">
        <v>2</v>
      </c>
      <c r="C3" s="80" t="s">
        <v>6</v>
      </c>
      <c r="D3" s="120" t="s">
        <v>624</v>
      </c>
      <c r="E3" s="80" t="s">
        <v>621</v>
      </c>
      <c r="F3" s="121">
        <v>0</v>
      </c>
      <c r="G3" s="121">
        <v>0</v>
      </c>
    </row>
    <row r="4" spans="1:7">
      <c r="A4" s="79">
        <v>44469</v>
      </c>
      <c r="B4" s="80" t="s">
        <v>2</v>
      </c>
      <c r="C4" s="80" t="s">
        <v>6</v>
      </c>
      <c r="D4" s="120" t="s">
        <v>625</v>
      </c>
      <c r="E4" s="80" t="s">
        <v>621</v>
      </c>
      <c r="F4" s="121">
        <v>0</v>
      </c>
      <c r="G4" s="121">
        <v>0</v>
      </c>
    </row>
    <row r="5" spans="1:7">
      <c r="A5" s="79">
        <v>44469</v>
      </c>
      <c r="B5" s="80" t="s">
        <v>2</v>
      </c>
      <c r="C5" s="80" t="s">
        <v>6</v>
      </c>
      <c r="D5" s="120" t="s">
        <v>626</v>
      </c>
      <c r="E5" s="80" t="s">
        <v>621</v>
      </c>
      <c r="F5" s="121">
        <v>0</v>
      </c>
      <c r="G5" s="121">
        <v>0</v>
      </c>
    </row>
    <row r="6" spans="1:7">
      <c r="A6" s="79">
        <v>44469</v>
      </c>
      <c r="B6" s="80" t="s">
        <v>2</v>
      </c>
      <c r="C6" s="80" t="s">
        <v>6</v>
      </c>
      <c r="D6" s="120" t="s">
        <v>627</v>
      </c>
      <c r="E6" s="80" t="s">
        <v>621</v>
      </c>
      <c r="F6" s="121">
        <v>0</v>
      </c>
      <c r="G6" s="121">
        <v>0</v>
      </c>
    </row>
    <row r="7" spans="1:7">
      <c r="A7" s="79">
        <v>44469</v>
      </c>
      <c r="B7" s="80" t="s">
        <v>2</v>
      </c>
      <c r="C7" s="80" t="s">
        <v>6</v>
      </c>
      <c r="D7" s="120" t="s">
        <v>628</v>
      </c>
      <c r="E7" s="80" t="s">
        <v>621</v>
      </c>
      <c r="F7" s="121">
        <v>0</v>
      </c>
      <c r="G7" s="121">
        <v>0</v>
      </c>
    </row>
    <row r="8" spans="1:7">
      <c r="A8" s="79">
        <v>44469</v>
      </c>
      <c r="B8" s="80" t="s">
        <v>2</v>
      </c>
      <c r="C8" s="80" t="s">
        <v>6</v>
      </c>
      <c r="D8" s="120" t="s">
        <v>623</v>
      </c>
      <c r="E8" s="80" t="s">
        <v>622</v>
      </c>
      <c r="F8" s="121">
        <v>0</v>
      </c>
      <c r="G8" s="121">
        <v>0</v>
      </c>
    </row>
    <row r="9" spans="1:7">
      <c r="A9" s="79">
        <v>44469</v>
      </c>
      <c r="B9" s="80" t="s">
        <v>2</v>
      </c>
      <c r="C9" s="80" t="s">
        <v>6</v>
      </c>
      <c r="D9" s="120" t="s">
        <v>624</v>
      </c>
      <c r="E9" s="80" t="s">
        <v>622</v>
      </c>
      <c r="F9" s="121">
        <v>0</v>
      </c>
      <c r="G9" s="121">
        <v>0</v>
      </c>
    </row>
    <row r="10" spans="1:7">
      <c r="A10" s="79">
        <v>44469</v>
      </c>
      <c r="B10" s="80" t="s">
        <v>2</v>
      </c>
      <c r="C10" s="80" t="s">
        <v>6</v>
      </c>
      <c r="D10" s="120" t="s">
        <v>625</v>
      </c>
      <c r="E10" s="80" t="s">
        <v>622</v>
      </c>
      <c r="F10" s="121">
        <v>0</v>
      </c>
      <c r="G10" s="121">
        <v>0</v>
      </c>
    </row>
    <row r="11" spans="1:7">
      <c r="A11" s="79">
        <v>44469</v>
      </c>
      <c r="B11" s="80" t="s">
        <v>2</v>
      </c>
      <c r="C11" s="80" t="s">
        <v>6</v>
      </c>
      <c r="D11" s="120" t="s">
        <v>626</v>
      </c>
      <c r="E11" s="80" t="s">
        <v>622</v>
      </c>
      <c r="F11" s="121">
        <v>0</v>
      </c>
      <c r="G11" s="121">
        <v>0</v>
      </c>
    </row>
    <row r="12" spans="1:7">
      <c r="A12" s="79">
        <v>44469</v>
      </c>
      <c r="B12" s="80" t="s">
        <v>2</v>
      </c>
      <c r="C12" s="80" t="s">
        <v>6</v>
      </c>
      <c r="D12" s="120" t="s">
        <v>627</v>
      </c>
      <c r="E12" s="80" t="s">
        <v>622</v>
      </c>
      <c r="F12" s="121">
        <v>0</v>
      </c>
      <c r="G12" s="121">
        <v>0</v>
      </c>
    </row>
    <row r="13" spans="1:7">
      <c r="A13" s="79">
        <v>44469</v>
      </c>
      <c r="B13" s="80" t="s">
        <v>2</v>
      </c>
      <c r="C13" s="80" t="s">
        <v>6</v>
      </c>
      <c r="D13" s="120" t="s">
        <v>628</v>
      </c>
      <c r="E13" s="80" t="s">
        <v>622</v>
      </c>
      <c r="F13" s="121">
        <v>0</v>
      </c>
      <c r="G13" s="121">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1" sqref="D1:E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35" t="s">
        <v>466</v>
      </c>
    </row>
    <row r="2" spans="1:6" ht="107.25" customHeight="1">
      <c r="A2" s="79">
        <v>44469</v>
      </c>
      <c r="B2" s="80" t="s">
        <v>2</v>
      </c>
      <c r="C2" s="80" t="s">
        <v>611</v>
      </c>
      <c r="D2" s="197" t="s">
        <v>684</v>
      </c>
      <c r="E2" s="123">
        <v>0</v>
      </c>
    </row>
    <row r="3" spans="1:6">
      <c r="A3" s="79"/>
    </row>
    <row r="4" spans="1:6">
      <c r="A4" s="79"/>
      <c r="D4" s="124"/>
      <c r="E4" s="125"/>
      <c r="F4" s="126"/>
    </row>
    <row r="5" spans="1:6">
      <c r="A5" s="79"/>
      <c r="D5" s="124"/>
      <c r="E5" s="125"/>
      <c r="F5" s="126"/>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E1" sqref="E1:J1"/>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10" width="9.179687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44469</v>
      </c>
      <c r="B2" s="80" t="s">
        <v>599</v>
      </c>
      <c r="C2" s="80" t="s">
        <v>7</v>
      </c>
      <c r="D2" s="80" t="s">
        <v>629</v>
      </c>
      <c r="E2" s="203" t="s">
        <v>91</v>
      </c>
      <c r="F2" s="204">
        <v>0.38896516244675883</v>
      </c>
      <c r="G2" s="204">
        <v>0.5396214673721762</v>
      </c>
      <c r="H2" s="203" t="s">
        <v>91</v>
      </c>
      <c r="I2" s="204">
        <v>0.71720156275929825</v>
      </c>
      <c r="J2" s="204">
        <v>0.83426838106110579</v>
      </c>
    </row>
    <row r="3" spans="1:13">
      <c r="A3" s="79">
        <v>44469</v>
      </c>
      <c r="B3" s="80" t="s">
        <v>599</v>
      </c>
      <c r="C3" s="80" t="s">
        <v>7</v>
      </c>
      <c r="D3" s="80" t="s">
        <v>630</v>
      </c>
      <c r="E3" s="203" t="s">
        <v>91</v>
      </c>
      <c r="F3" s="204">
        <v>0.44390291901725781</v>
      </c>
      <c r="G3" s="204">
        <v>0.60553580272021557</v>
      </c>
      <c r="H3" s="203" t="s">
        <v>91</v>
      </c>
      <c r="I3" s="204">
        <v>0.91966533523824745</v>
      </c>
      <c r="J3" s="204">
        <v>0.97013767069198042</v>
      </c>
    </row>
    <row r="4" spans="1:13">
      <c r="A4" s="79">
        <v>44469</v>
      </c>
      <c r="B4" s="80" t="s">
        <v>599</v>
      </c>
      <c r="C4" s="80" t="s">
        <v>9</v>
      </c>
      <c r="D4" s="80" t="s">
        <v>629</v>
      </c>
      <c r="E4" s="203" t="s">
        <v>91</v>
      </c>
      <c r="F4" s="204">
        <v>0.50231028193316507</v>
      </c>
      <c r="G4" s="204">
        <v>0.66536090229209499</v>
      </c>
      <c r="H4" s="203" t="s">
        <v>91</v>
      </c>
      <c r="I4" s="204">
        <v>0.50648080033293663</v>
      </c>
      <c r="J4" s="204">
        <v>0.70643173217312516</v>
      </c>
    </row>
    <row r="5" spans="1:13">
      <c r="A5" s="79">
        <v>44469</v>
      </c>
      <c r="B5" s="80" t="s">
        <v>599</v>
      </c>
      <c r="C5" s="80" t="s">
        <v>9</v>
      </c>
      <c r="D5" s="80" t="s">
        <v>630</v>
      </c>
      <c r="E5" s="203" t="s">
        <v>91</v>
      </c>
      <c r="F5" s="204">
        <v>0.53229361935467312</v>
      </c>
      <c r="G5" s="204">
        <v>0.67964557420142702</v>
      </c>
      <c r="H5" s="203" t="s">
        <v>91</v>
      </c>
      <c r="I5" s="204">
        <v>0.5964223229326</v>
      </c>
      <c r="J5" s="204">
        <v>0.85135750425510148</v>
      </c>
    </row>
    <row r="6" spans="1:13">
      <c r="A6" s="79">
        <v>44469</v>
      </c>
      <c r="B6" s="80" t="s">
        <v>599</v>
      </c>
      <c r="C6" s="80" t="s">
        <v>10</v>
      </c>
      <c r="D6" s="80" t="s">
        <v>629</v>
      </c>
      <c r="E6" s="203" t="s">
        <v>91</v>
      </c>
      <c r="F6" s="204">
        <v>0.43516174736552116</v>
      </c>
      <c r="G6" s="204">
        <v>0.67051575347457437</v>
      </c>
      <c r="H6" s="203" t="s">
        <v>91</v>
      </c>
      <c r="I6" s="205">
        <v>0.46785861151125491</v>
      </c>
      <c r="J6" s="205">
        <v>0.69873777612056542</v>
      </c>
    </row>
    <row r="7" spans="1:13">
      <c r="A7" s="79">
        <v>44469</v>
      </c>
      <c r="B7" s="80" t="s">
        <v>599</v>
      </c>
      <c r="C7" s="80" t="s">
        <v>10</v>
      </c>
      <c r="D7" s="80" t="s">
        <v>630</v>
      </c>
      <c r="E7" s="203" t="s">
        <v>91</v>
      </c>
      <c r="F7" s="204">
        <v>0.4662992299480786</v>
      </c>
      <c r="G7" s="204">
        <v>0.69679524864841125</v>
      </c>
      <c r="H7" s="203" t="s">
        <v>91</v>
      </c>
      <c r="I7" s="205">
        <v>0.64364207502856341</v>
      </c>
      <c r="J7" s="205">
        <v>0.86941687284332858</v>
      </c>
    </row>
    <row r="8" spans="1:13">
      <c r="A8" s="79">
        <v>44469</v>
      </c>
      <c r="B8" s="80" t="s">
        <v>599</v>
      </c>
      <c r="C8" s="80" t="s">
        <v>604</v>
      </c>
      <c r="D8" s="80" t="s">
        <v>629</v>
      </c>
      <c r="E8" s="203" t="s">
        <v>91</v>
      </c>
      <c r="F8" s="222">
        <v>0.67838885589759801</v>
      </c>
      <c r="G8" s="222">
        <v>0.91464428307789347</v>
      </c>
      <c r="H8" s="203" t="s">
        <v>91</v>
      </c>
      <c r="I8" s="222">
        <v>0.66871929612364622</v>
      </c>
      <c r="J8" s="222">
        <v>0.9355596878159107</v>
      </c>
    </row>
    <row r="9" spans="1:13">
      <c r="A9" s="79">
        <v>44469</v>
      </c>
      <c r="B9" s="80" t="s">
        <v>599</v>
      </c>
      <c r="C9" s="80" t="s">
        <v>604</v>
      </c>
      <c r="D9" s="80" t="s">
        <v>630</v>
      </c>
      <c r="E9" s="203" t="s">
        <v>91</v>
      </c>
      <c r="F9" s="222">
        <v>0.72472752434508136</v>
      </c>
      <c r="G9" s="222">
        <v>0.93903292429938146</v>
      </c>
      <c r="H9" s="203" t="s">
        <v>91</v>
      </c>
      <c r="I9" s="222">
        <v>0.72590335882119816</v>
      </c>
      <c r="J9" s="222">
        <v>0.95655789841628336</v>
      </c>
    </row>
    <row r="11" spans="1:13">
      <c r="D11" s="221"/>
    </row>
    <row r="12" spans="1:13">
      <c r="D12" s="221"/>
    </row>
    <row r="13" spans="1:13">
      <c r="D13" s="221"/>
    </row>
    <row r="14" spans="1:13">
      <c r="D14" s="22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4.5"/>
  <cols>
    <col min="1" max="1" width="11.1796875" style="127" bestFit="1" customWidth="1"/>
    <col min="2" max="2" width="16.7265625" style="84" customWidth="1"/>
    <col min="3" max="3" width="24.1796875" style="84" customWidth="1"/>
    <col min="4" max="4" width="8.453125" style="127" bestFit="1" customWidth="1"/>
    <col min="5" max="5" width="8.81640625" style="127" bestFit="1" customWidth="1"/>
    <col min="6" max="18" width="11.54296875" style="127" customWidth="1"/>
  </cols>
  <sheetData>
    <row r="1" spans="1:18" s="93" customFormat="1">
      <c r="A1" s="179" t="s">
        <v>591</v>
      </c>
      <c r="B1" s="78" t="s">
        <v>592</v>
      </c>
      <c r="C1" s="78" t="s">
        <v>593</v>
      </c>
      <c r="D1" s="179" t="s">
        <v>631</v>
      </c>
      <c r="E1" s="179" t="s">
        <v>595</v>
      </c>
      <c r="F1" s="236" t="s">
        <v>530</v>
      </c>
      <c r="G1" s="236" t="s">
        <v>535</v>
      </c>
      <c r="H1" s="236" t="s">
        <v>542</v>
      </c>
      <c r="I1" s="236" t="s">
        <v>544</v>
      </c>
      <c r="J1" s="236" t="s">
        <v>546</v>
      </c>
      <c r="K1" s="236" t="s">
        <v>548</v>
      </c>
      <c r="L1" s="236" t="s">
        <v>550</v>
      </c>
      <c r="M1" s="236" t="s">
        <v>552</v>
      </c>
      <c r="N1" s="236" t="s">
        <v>632</v>
      </c>
      <c r="O1" s="236" t="s">
        <v>557</v>
      </c>
      <c r="P1" s="236" t="s">
        <v>633</v>
      </c>
      <c r="Q1" s="236" t="s">
        <v>561</v>
      </c>
      <c r="R1" s="236" t="s">
        <v>563</v>
      </c>
    </row>
    <row r="2" spans="1:18">
      <c r="A2" s="79">
        <v>44469</v>
      </c>
      <c r="B2" s="80" t="s">
        <v>2</v>
      </c>
      <c r="C2" s="80" t="s">
        <v>6</v>
      </c>
      <c r="D2" s="128"/>
      <c r="E2" s="116"/>
      <c r="F2" s="129">
        <v>0</v>
      </c>
      <c r="G2" s="129">
        <v>0</v>
      </c>
      <c r="H2" s="129">
        <v>0</v>
      </c>
      <c r="I2" s="129">
        <v>0</v>
      </c>
      <c r="J2" s="129">
        <v>0</v>
      </c>
      <c r="K2" s="129">
        <v>0</v>
      </c>
      <c r="L2" s="129">
        <v>0</v>
      </c>
      <c r="M2" s="129">
        <v>0</v>
      </c>
      <c r="N2" s="129">
        <v>0</v>
      </c>
      <c r="O2" s="129">
        <v>0</v>
      </c>
      <c r="P2" s="129">
        <v>0</v>
      </c>
      <c r="Q2" s="129">
        <v>0</v>
      </c>
      <c r="R2" s="129">
        <v>0</v>
      </c>
    </row>
    <row r="3" spans="1:18">
      <c r="A3" s="79"/>
      <c r="B3" s="130"/>
      <c r="C3" s="130"/>
      <c r="D3" s="131"/>
      <c r="E3" s="131"/>
      <c r="F3" s="131"/>
      <c r="G3" s="131"/>
      <c r="H3" s="131"/>
      <c r="I3" s="131"/>
      <c r="J3" s="131"/>
      <c r="K3" s="131"/>
      <c r="L3" s="131"/>
      <c r="M3" s="131"/>
      <c r="N3" s="131"/>
      <c r="O3" s="131"/>
      <c r="P3" s="131"/>
      <c r="Q3" s="131"/>
      <c r="R3" s="131"/>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796875" defaultRowHeight="14.5"/>
  <cols>
    <col min="1" max="1" width="11.1796875" style="127" bestFit="1" customWidth="1"/>
    <col min="2" max="2" width="16.7265625" style="84" customWidth="1"/>
    <col min="3" max="3" width="19.453125" style="84" customWidth="1"/>
    <col min="4" max="4" width="8.453125" style="127" bestFit="1" customWidth="1"/>
    <col min="5" max="5" width="19.54296875" style="127" bestFit="1" customWidth="1"/>
    <col min="6" max="6" width="8.81640625" style="127" bestFit="1" customWidth="1"/>
    <col min="7" max="7" width="11.7265625" style="127" customWidth="1"/>
    <col min="8" max="9" width="9.54296875" bestFit="1" customWidth="1"/>
    <col min="10" max="10" width="7.26953125" customWidth="1"/>
    <col min="11" max="12" width="11.453125" customWidth="1"/>
    <col min="13" max="13" width="10.54296875" customWidth="1"/>
  </cols>
  <sheetData>
    <row r="1" spans="1:12" s="93" customFormat="1">
      <c r="A1" s="180" t="s">
        <v>591</v>
      </c>
      <c r="B1" s="78" t="s">
        <v>592</v>
      </c>
      <c r="C1" s="78" t="s">
        <v>593</v>
      </c>
      <c r="D1" s="179" t="s">
        <v>631</v>
      </c>
      <c r="E1" s="77" t="s">
        <v>594</v>
      </c>
      <c r="F1" s="179" t="s">
        <v>595</v>
      </c>
      <c r="G1" s="236" t="s">
        <v>538</v>
      </c>
      <c r="H1" s="181"/>
      <c r="I1" s="181"/>
      <c r="J1" s="181"/>
      <c r="K1" s="181"/>
      <c r="L1" s="181"/>
    </row>
    <row r="2" spans="1:12">
      <c r="A2" s="79">
        <v>44469</v>
      </c>
      <c r="B2" s="80" t="s">
        <v>2</v>
      </c>
      <c r="C2" s="80" t="s">
        <v>6</v>
      </c>
      <c r="D2" s="116"/>
      <c r="E2" s="116"/>
      <c r="F2" s="116"/>
      <c r="G2" s="129">
        <v>0</v>
      </c>
      <c r="H2" s="133"/>
      <c r="I2" s="133"/>
      <c r="J2" s="132"/>
      <c r="K2" s="132"/>
      <c r="L2" s="132"/>
    </row>
    <row r="3" spans="1:12">
      <c r="A3" s="79"/>
      <c r="B3" s="130"/>
      <c r="C3" s="130"/>
      <c r="D3" s="131"/>
      <c r="E3" s="131"/>
      <c r="F3" s="131"/>
      <c r="G3" s="131"/>
    </row>
    <row r="4" spans="1:12">
      <c r="A4" s="79"/>
      <c r="B4" s="130"/>
      <c r="C4" s="130"/>
      <c r="D4" s="131"/>
      <c r="E4" s="131"/>
      <c r="F4" s="131"/>
      <c r="G4" s="131"/>
    </row>
    <row r="5" spans="1:12">
      <c r="A5" s="79"/>
      <c r="B5" s="130"/>
      <c r="C5" s="130"/>
      <c r="D5" s="131"/>
      <c r="E5" s="131"/>
      <c r="F5" s="131"/>
      <c r="G5" s="131"/>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38" sqref="C38"/>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31" t="s">
        <v>12</v>
      </c>
      <c r="C1" s="232"/>
      <c r="D1" s="231" t="s">
        <v>13</v>
      </c>
      <c r="E1" s="232"/>
      <c r="F1" s="231" t="s">
        <v>14</v>
      </c>
      <c r="G1" s="232"/>
      <c r="H1" s="231" t="s">
        <v>15</v>
      </c>
      <c r="I1" s="232"/>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F1" workbookViewId="0">
      <selection activeCell="K1" sqref="F1:K1"/>
    </sheetView>
  </sheetViews>
  <sheetFormatPr defaultColWidth="9.1796875" defaultRowHeight="14.5"/>
  <cols>
    <col min="1" max="1" width="11.54296875" style="136" bestFit="1" customWidth="1"/>
    <col min="2" max="2" width="16.7265625" style="84" customWidth="1"/>
    <col min="3" max="3" width="24.1796875" style="84" customWidth="1"/>
    <col min="4" max="4" width="14.54296875" style="119" customWidth="1"/>
    <col min="5" max="5" width="12.453125" style="119" customWidth="1"/>
    <col min="6" max="6" width="27" style="119" customWidth="1"/>
    <col min="7" max="7" width="26.453125" style="119" customWidth="1"/>
    <col min="8" max="8" width="10.453125" style="119" customWidth="1"/>
    <col min="9" max="9" width="7.81640625" style="127" customWidth="1"/>
    <col min="10" max="10" width="6.81640625" style="119" customWidth="1"/>
    <col min="11" max="11" width="12" style="119" bestFit="1" customWidth="1"/>
    <col min="12" max="16384" width="9.1796875" style="119"/>
  </cols>
  <sheetData>
    <row r="1" spans="1:11" s="77" customFormat="1">
      <c r="A1" s="182" t="s">
        <v>591</v>
      </c>
      <c r="B1" s="78" t="s">
        <v>592</v>
      </c>
      <c r="C1" s="78" t="s">
        <v>593</v>
      </c>
      <c r="D1" s="77" t="s">
        <v>594</v>
      </c>
      <c r="E1" s="77" t="s">
        <v>595</v>
      </c>
      <c r="F1" s="237" t="s">
        <v>566</v>
      </c>
      <c r="G1" s="237" t="s">
        <v>570</v>
      </c>
      <c r="H1" s="237" t="s">
        <v>573</v>
      </c>
      <c r="I1" s="238" t="s">
        <v>575</v>
      </c>
      <c r="J1" s="99" t="s">
        <v>578</v>
      </c>
      <c r="K1" s="99" t="s">
        <v>581</v>
      </c>
    </row>
    <row r="2" spans="1:11" s="87" customFormat="1" ht="15.75" customHeight="1">
      <c r="A2" s="79">
        <v>44469</v>
      </c>
      <c r="B2" s="80" t="s">
        <v>2</v>
      </c>
      <c r="C2" s="80" t="s">
        <v>6</v>
      </c>
      <c r="D2" s="80" t="s">
        <v>634</v>
      </c>
      <c r="E2" s="80" t="s">
        <v>597</v>
      </c>
      <c r="F2" s="134" t="s">
        <v>635</v>
      </c>
      <c r="G2" s="134" t="s">
        <v>635</v>
      </c>
      <c r="H2" s="129" t="s">
        <v>91</v>
      </c>
      <c r="I2" s="129" t="s">
        <v>91</v>
      </c>
      <c r="J2" s="129" t="s">
        <v>91</v>
      </c>
      <c r="K2" s="129" t="s">
        <v>91</v>
      </c>
    </row>
    <row r="3" spans="1:11" s="87" customFormat="1">
      <c r="A3" s="79"/>
      <c r="B3" s="91"/>
      <c r="C3" s="91"/>
      <c r="D3" s="117"/>
      <c r="E3" s="117"/>
      <c r="F3" s="86"/>
      <c r="G3" s="86"/>
      <c r="H3" s="86"/>
      <c r="I3" s="117"/>
      <c r="J3" s="122"/>
      <c r="K3" s="122"/>
    </row>
    <row r="4" spans="1:11">
      <c r="A4" s="79"/>
      <c r="B4" s="130"/>
      <c r="C4" s="130"/>
      <c r="D4" s="135"/>
      <c r="E4" s="135"/>
      <c r="F4" s="86"/>
      <c r="G4" s="135"/>
      <c r="I4" s="119"/>
    </row>
    <row r="5" spans="1:11">
      <c r="A5" s="79"/>
      <c r="B5" s="130"/>
      <c r="C5" s="130"/>
      <c r="D5" s="135"/>
      <c r="E5" s="135"/>
      <c r="F5" s="135"/>
      <c r="G5" s="135"/>
      <c r="H5" s="135"/>
      <c r="I5" s="131"/>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796875" defaultRowHeight="14.5"/>
  <cols>
    <col min="1" max="1" width="11.1796875" style="139" bestFit="1" customWidth="1"/>
    <col min="2" max="2" width="16.7265625" style="84" customWidth="1"/>
    <col min="3" max="3" width="24.1796875" style="84" customWidth="1"/>
    <col min="4" max="4" width="18.1796875" style="137" customWidth="1"/>
    <col min="5" max="5" width="9" style="137" customWidth="1"/>
    <col min="6" max="6" width="28" style="137" customWidth="1"/>
    <col min="7" max="7" width="12.26953125" style="137" customWidth="1"/>
    <col min="8" max="16384" width="9.1796875" style="137"/>
  </cols>
  <sheetData>
    <row r="1" spans="1:7" s="183" customFormat="1">
      <c r="A1" s="182" t="s">
        <v>591</v>
      </c>
      <c r="B1" s="78" t="s">
        <v>592</v>
      </c>
      <c r="C1" s="78" t="s">
        <v>593</v>
      </c>
      <c r="D1" s="77" t="s">
        <v>594</v>
      </c>
      <c r="E1" s="77" t="s">
        <v>595</v>
      </c>
      <c r="F1" s="99" t="s">
        <v>585</v>
      </c>
      <c r="G1" s="99" t="s">
        <v>589</v>
      </c>
    </row>
    <row r="2" spans="1:7">
      <c r="A2" s="79">
        <v>44469</v>
      </c>
      <c r="B2" s="80" t="s">
        <v>2</v>
      </c>
      <c r="C2" s="80" t="s">
        <v>6</v>
      </c>
      <c r="D2" s="80" t="s">
        <v>634</v>
      </c>
      <c r="E2" s="80" t="s">
        <v>597</v>
      </c>
      <c r="F2" s="134" t="s">
        <v>636</v>
      </c>
      <c r="G2" s="138"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B4" sqref="B4"/>
    </sheetView>
  </sheetViews>
  <sheetFormatPr defaultColWidth="14.54296875" defaultRowHeight="12"/>
  <cols>
    <col min="1" max="1" width="7" style="141" bestFit="1" customWidth="1"/>
    <col min="2" max="2" width="53.26953125" style="32" customWidth="1"/>
    <col min="3" max="16384" width="14.54296875" style="32"/>
  </cols>
  <sheetData>
    <row r="1" spans="1:4">
      <c r="A1" s="140" t="s">
        <v>637</v>
      </c>
      <c r="B1" s="140" t="s">
        <v>638</v>
      </c>
    </row>
    <row r="2" spans="1:4" ht="14.5">
      <c r="A2" s="192">
        <v>4</v>
      </c>
      <c r="B2" t="s">
        <v>639</v>
      </c>
    </row>
    <row r="3" spans="1:4" ht="14.5">
      <c r="A3" s="192">
        <v>4</v>
      </c>
      <c r="B3" t="s">
        <v>683</v>
      </c>
    </row>
    <row r="4" spans="1:4" ht="14.5">
      <c r="A4" s="192">
        <v>4</v>
      </c>
      <c r="B4" t="s">
        <v>688</v>
      </c>
    </row>
    <row r="5" spans="1:4" ht="14.5">
      <c r="A5" s="192">
        <v>19</v>
      </c>
      <c r="B5" t="s">
        <v>640</v>
      </c>
    </row>
    <row r="6" spans="1:4" ht="25.5" customHeight="1">
      <c r="A6" s="192">
        <v>20</v>
      </c>
      <c r="B6" t="s">
        <v>641</v>
      </c>
    </row>
    <row r="7" spans="1:4" ht="20.25" customHeight="1">
      <c r="A7" s="192">
        <v>18</v>
      </c>
      <c r="B7" t="s">
        <v>642</v>
      </c>
    </row>
    <row r="8" spans="1:4" ht="14.5">
      <c r="A8" s="192">
        <v>7</v>
      </c>
      <c r="B8" t="s">
        <v>643</v>
      </c>
    </row>
    <row r="9" spans="1:4" ht="20.25" customHeight="1">
      <c r="A9" s="192">
        <v>7</v>
      </c>
      <c r="B9" t="s">
        <v>644</v>
      </c>
    </row>
    <row r="10" spans="1:4" ht="20.25" customHeight="1">
      <c r="A10" s="192" t="s">
        <v>672</v>
      </c>
      <c r="B10" t="s">
        <v>676</v>
      </c>
    </row>
    <row r="11" spans="1:4" ht="20.25" customHeight="1"/>
    <row r="12" spans="1:4" ht="20.25" customHeight="1"/>
    <row r="13" spans="1:4" ht="20.25" customHeight="1">
      <c r="D13" s="142"/>
    </row>
    <row r="14" spans="1:4" ht="20.25" customHeight="1">
      <c r="D14" s="142"/>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168" activePane="bottomLeft" state="frozenSplit"/>
      <selection activeCell="DF5" sqref="DF5"/>
      <selection pane="bottomLeft" activeCell="D181" sqref="D181"/>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41" t="s">
        <v>514</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selection sqref="A1:XFD1"/>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5.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3.453125"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17.1796875" customWidth="1"/>
    <col min="84" max="84" width="16.453125" customWidth="1"/>
    <col min="85" max="86" width="9.1796875" customWidth="1"/>
    <col min="103" max="103" width="15.1796875" customWidth="1"/>
    <col min="104" max="104" width="10.7265625" customWidth="1"/>
    <col min="118" max="118" width="11.26953125" customWidth="1"/>
  </cols>
  <sheetData>
    <row r="1" spans="1:125" s="93" customFormat="1">
      <c r="A1" s="84" t="s">
        <v>591</v>
      </c>
      <c r="B1" s="78" t="s">
        <v>592</v>
      </c>
      <c r="C1" s="78" t="s">
        <v>593</v>
      </c>
      <c r="D1" s="78" t="s">
        <v>595</v>
      </c>
      <c r="E1" s="213" t="s">
        <v>89</v>
      </c>
      <c r="F1" s="213" t="s">
        <v>95</v>
      </c>
      <c r="G1" s="213" t="s">
        <v>97</v>
      </c>
      <c r="H1" s="213" t="s">
        <v>99</v>
      </c>
      <c r="I1" s="213" t="s">
        <v>101</v>
      </c>
      <c r="J1" s="213" t="s">
        <v>103</v>
      </c>
      <c r="K1" s="233" t="s">
        <v>105</v>
      </c>
      <c r="L1" s="233" t="s">
        <v>107</v>
      </c>
      <c r="M1" s="233" t="s">
        <v>109</v>
      </c>
      <c r="N1" s="233" t="s">
        <v>112</v>
      </c>
      <c r="O1" s="99" t="s">
        <v>115</v>
      </c>
      <c r="P1" s="195" t="s">
        <v>153</v>
      </c>
      <c r="Q1" s="195" t="s">
        <v>155</v>
      </c>
      <c r="R1" s="195" t="s">
        <v>164</v>
      </c>
      <c r="S1" s="195" t="s">
        <v>174</v>
      </c>
      <c r="T1" s="195" t="s">
        <v>181</v>
      </c>
      <c r="U1" s="195" t="s">
        <v>185</v>
      </c>
      <c r="V1" s="195" t="s">
        <v>187</v>
      </c>
      <c r="W1" s="195" t="s">
        <v>189</v>
      </c>
      <c r="X1" s="195" t="s">
        <v>648</v>
      </c>
      <c r="Y1" s="195"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99" t="s">
        <v>283</v>
      </c>
      <c r="AV1" s="99" t="s">
        <v>285</v>
      </c>
      <c r="AW1" s="99" t="s">
        <v>288</v>
      </c>
      <c r="AX1" s="99" t="s">
        <v>290</v>
      </c>
      <c r="AY1" s="196" t="s">
        <v>292</v>
      </c>
      <c r="AZ1" s="99" t="s">
        <v>294</v>
      </c>
      <c r="BA1" s="99" t="s">
        <v>314</v>
      </c>
      <c r="BB1" s="99" t="s">
        <v>316</v>
      </c>
      <c r="BC1" s="196" t="s">
        <v>319</v>
      </c>
      <c r="BD1" s="99" t="s">
        <v>325</v>
      </c>
      <c r="BE1" s="196" t="s">
        <v>341</v>
      </c>
      <c r="BF1" s="99" t="s">
        <v>343</v>
      </c>
      <c r="BG1" s="99" t="s">
        <v>345</v>
      </c>
      <c r="BH1" s="196" t="s">
        <v>348</v>
      </c>
      <c r="BI1" s="99" t="s">
        <v>350</v>
      </c>
      <c r="BJ1" s="99" t="s">
        <v>352</v>
      </c>
      <c r="BK1" s="99" t="s">
        <v>355</v>
      </c>
      <c r="BL1" s="99" t="s">
        <v>358</v>
      </c>
      <c r="BM1" s="196" t="s">
        <v>360</v>
      </c>
      <c r="BN1" s="99" t="s">
        <v>661</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196" t="s">
        <v>440</v>
      </c>
      <c r="CU1" s="99" t="s">
        <v>442</v>
      </c>
      <c r="CV1" s="99" t="s">
        <v>444</v>
      </c>
      <c r="CW1" s="99" t="s">
        <v>446</v>
      </c>
      <c r="CX1" s="196" t="s">
        <v>448</v>
      </c>
      <c r="CY1" s="196" t="s">
        <v>451</v>
      </c>
      <c r="CZ1" s="196"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196" t="s">
        <v>521</v>
      </c>
      <c r="DS1" s="196" t="s">
        <v>523</v>
      </c>
      <c r="DT1" s="196" t="s">
        <v>525</v>
      </c>
      <c r="DU1" s="196" t="s">
        <v>527</v>
      </c>
    </row>
    <row r="2" spans="1:125" ht="90.75" customHeight="1">
      <c r="A2" s="79">
        <v>44469</v>
      </c>
      <c r="B2" s="80" t="s">
        <v>599</v>
      </c>
      <c r="C2" s="80" t="s">
        <v>7</v>
      </c>
      <c r="D2" s="143" t="s">
        <v>597</v>
      </c>
      <c r="E2" s="94">
        <v>2500000000</v>
      </c>
      <c r="F2" s="97">
        <v>0</v>
      </c>
      <c r="G2" s="97">
        <v>0</v>
      </c>
      <c r="H2" s="144">
        <v>2820000000</v>
      </c>
      <c r="I2" s="144">
        <v>3260880315.611475</v>
      </c>
      <c r="J2" s="97">
        <v>0</v>
      </c>
      <c r="K2" s="145"/>
      <c r="L2" s="97">
        <v>0</v>
      </c>
      <c r="M2" s="145"/>
      <c r="N2" s="97">
        <v>0</v>
      </c>
      <c r="O2" s="198">
        <v>9933594.5700000003</v>
      </c>
      <c r="P2" s="145"/>
      <c r="Q2" s="97">
        <v>2</v>
      </c>
      <c r="R2" s="97">
        <v>253</v>
      </c>
      <c r="S2" s="97">
        <v>251</v>
      </c>
      <c r="T2" s="175" t="s">
        <v>677</v>
      </c>
      <c r="U2" s="175" t="s">
        <v>671</v>
      </c>
      <c r="V2" s="152"/>
      <c r="W2" s="97"/>
      <c r="X2" s="97"/>
      <c r="Y2" s="97"/>
      <c r="Z2" s="175" t="s">
        <v>677</v>
      </c>
      <c r="AA2" s="147" t="s">
        <v>650</v>
      </c>
      <c r="AB2" s="147" t="s">
        <v>651</v>
      </c>
      <c r="AC2" s="147" t="s">
        <v>652</v>
      </c>
      <c r="AD2" s="147" t="s">
        <v>651</v>
      </c>
      <c r="AE2" s="156">
        <v>0.99</v>
      </c>
      <c r="AF2" s="147" t="s">
        <v>651</v>
      </c>
      <c r="AG2" s="147" t="s">
        <v>653</v>
      </c>
      <c r="AH2" s="147" t="s">
        <v>651</v>
      </c>
      <c r="AI2" s="147" t="s">
        <v>654</v>
      </c>
      <c r="AJ2" s="147" t="s">
        <v>651</v>
      </c>
      <c r="AK2" s="157">
        <v>2</v>
      </c>
      <c r="AL2" s="147" t="s">
        <v>651</v>
      </c>
      <c r="AM2" s="175" t="s">
        <v>677</v>
      </c>
      <c r="AN2" s="162" t="s">
        <v>662</v>
      </c>
      <c r="AO2" s="147" t="s">
        <v>651</v>
      </c>
      <c r="AP2" s="201">
        <v>0</v>
      </c>
      <c r="AQ2" s="163" t="s">
        <v>662</v>
      </c>
      <c r="AR2" s="163" t="s">
        <v>663</v>
      </c>
      <c r="AS2" s="207">
        <v>2143424</v>
      </c>
      <c r="AT2" s="202">
        <v>1</v>
      </c>
      <c r="AU2" s="207">
        <v>0</v>
      </c>
      <c r="AV2" s="207">
        <v>0</v>
      </c>
      <c r="AW2" s="94">
        <v>543052402.86045456</v>
      </c>
      <c r="AX2" s="94">
        <v>1938654608.5</v>
      </c>
      <c r="AY2" s="106">
        <v>482126416.77999997</v>
      </c>
      <c r="BA2" s="165"/>
      <c r="BB2" s="145"/>
      <c r="BC2" s="166"/>
      <c r="BD2" s="145"/>
      <c r="BE2" s="164">
        <v>2.7999999999999998E-4</v>
      </c>
      <c r="BF2" s="164">
        <v>0</v>
      </c>
      <c r="BG2" s="164">
        <f>1-BE2</f>
        <v>0.99972000000000005</v>
      </c>
      <c r="BH2" s="164">
        <v>7.7499999999999997E-4</v>
      </c>
      <c r="BI2" s="164">
        <v>0</v>
      </c>
      <c r="BJ2" s="164">
        <f>1-BH2</f>
        <v>0.99922500000000003</v>
      </c>
      <c r="BK2" s="97" t="s">
        <v>91</v>
      </c>
      <c r="BL2" s="97" t="s">
        <v>91</v>
      </c>
      <c r="BM2" s="97" t="s">
        <v>91</v>
      </c>
      <c r="BN2" s="97" t="s">
        <v>91</v>
      </c>
      <c r="BO2" s="97" t="s">
        <v>91</v>
      </c>
      <c r="BP2" s="164">
        <v>0</v>
      </c>
      <c r="BQ2" s="164">
        <v>1</v>
      </c>
      <c r="BR2" s="164">
        <v>0</v>
      </c>
      <c r="BS2" s="164">
        <v>0</v>
      </c>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67"/>
      <c r="DB2" s="145"/>
      <c r="DC2" s="169"/>
      <c r="DD2" s="168">
        <v>2</v>
      </c>
      <c r="DE2" s="168">
        <v>376</v>
      </c>
      <c r="DF2" s="168">
        <v>0</v>
      </c>
      <c r="DG2" s="168">
        <v>3</v>
      </c>
      <c r="DH2" s="168">
        <v>0</v>
      </c>
      <c r="DI2" s="168">
        <v>273</v>
      </c>
      <c r="DJ2" s="168">
        <v>105</v>
      </c>
      <c r="DK2" s="168">
        <v>356</v>
      </c>
      <c r="DL2" s="168">
        <v>22</v>
      </c>
      <c r="DM2" s="97" t="s">
        <v>91</v>
      </c>
      <c r="DN2" s="164">
        <v>1.7730496453900711E-2</v>
      </c>
      <c r="DO2" s="164">
        <v>3.5460992907801421E-2</v>
      </c>
      <c r="DP2" s="168">
        <v>0</v>
      </c>
      <c r="DQ2" s="168">
        <v>0</v>
      </c>
      <c r="DR2" s="168">
        <v>0</v>
      </c>
      <c r="DS2" s="168">
        <v>0</v>
      </c>
      <c r="DT2" s="168">
        <v>0</v>
      </c>
      <c r="DU2" s="168">
        <v>0</v>
      </c>
    </row>
    <row r="3" spans="1:125" ht="95.25" customHeight="1">
      <c r="A3" s="79">
        <v>44469</v>
      </c>
      <c r="B3" s="80" t="s">
        <v>599</v>
      </c>
      <c r="C3" s="80" t="s">
        <v>9</v>
      </c>
      <c r="D3" s="143" t="s">
        <v>597</v>
      </c>
      <c r="E3" s="94">
        <v>2000000000</v>
      </c>
      <c r="F3" s="97">
        <v>0</v>
      </c>
      <c r="G3" s="97">
        <v>0</v>
      </c>
      <c r="H3" s="144">
        <v>2166000000</v>
      </c>
      <c r="I3" s="144">
        <v>2521705172.5492687</v>
      </c>
      <c r="J3" s="97">
        <v>0</v>
      </c>
      <c r="K3" s="145"/>
      <c r="L3" s="97">
        <v>0</v>
      </c>
      <c r="M3" s="145"/>
      <c r="N3" s="97">
        <v>0</v>
      </c>
      <c r="O3" s="198">
        <v>1262204580.8900001</v>
      </c>
      <c r="P3" s="145"/>
      <c r="Q3" s="97">
        <v>2</v>
      </c>
      <c r="R3" s="194">
        <v>61</v>
      </c>
      <c r="S3" s="97">
        <v>4</v>
      </c>
      <c r="T3" s="175" t="s">
        <v>673</v>
      </c>
      <c r="U3" s="175" t="s">
        <v>671</v>
      </c>
      <c r="V3" s="152"/>
      <c r="W3" s="97"/>
      <c r="X3" s="97"/>
      <c r="Y3" s="97"/>
      <c r="Z3" s="175" t="s">
        <v>673</v>
      </c>
      <c r="AA3" s="147" t="s">
        <v>650</v>
      </c>
      <c r="AB3" s="147" t="s">
        <v>651</v>
      </c>
      <c r="AC3" s="147" t="s">
        <v>655</v>
      </c>
      <c r="AD3" s="147" t="s">
        <v>651</v>
      </c>
      <c r="AE3" s="156">
        <v>0.99</v>
      </c>
      <c r="AF3" s="147" t="s">
        <v>651</v>
      </c>
      <c r="AG3" s="147" t="s">
        <v>653</v>
      </c>
      <c r="AH3" s="147" t="s">
        <v>651</v>
      </c>
      <c r="AI3" s="147" t="s">
        <v>656</v>
      </c>
      <c r="AJ3" s="147" t="s">
        <v>651</v>
      </c>
      <c r="AK3" s="157">
        <v>2</v>
      </c>
      <c r="AL3" s="147" t="s">
        <v>651</v>
      </c>
      <c r="AM3" s="175" t="s">
        <v>673</v>
      </c>
      <c r="AN3" s="162" t="s">
        <v>662</v>
      </c>
      <c r="AO3" s="147" t="s">
        <v>651</v>
      </c>
      <c r="AP3" s="201">
        <v>0</v>
      </c>
      <c r="AQ3" s="163" t="s">
        <v>662</v>
      </c>
      <c r="AR3" s="163" t="s">
        <v>663</v>
      </c>
      <c r="AS3" s="207">
        <v>5548864</v>
      </c>
      <c r="AT3" s="202">
        <v>1</v>
      </c>
      <c r="AU3" s="207">
        <v>0</v>
      </c>
      <c r="AV3" s="207">
        <v>0</v>
      </c>
      <c r="AW3" s="94">
        <v>0</v>
      </c>
      <c r="AX3" s="94">
        <v>0</v>
      </c>
      <c r="AY3" s="144">
        <v>14071586949.950001</v>
      </c>
      <c r="AZ3" s="97"/>
      <c r="BA3" s="97"/>
      <c r="BB3" s="145"/>
      <c r="BC3" s="145"/>
      <c r="BD3" s="145"/>
      <c r="BE3" s="164">
        <v>1</v>
      </c>
      <c r="BF3" s="164">
        <v>0</v>
      </c>
      <c r="BG3" s="164">
        <v>0</v>
      </c>
      <c r="BH3" s="164">
        <v>1</v>
      </c>
      <c r="BI3" s="164">
        <v>0</v>
      </c>
      <c r="BJ3" s="164">
        <f t="shared" ref="BJ3:BJ6" si="0">1-BH3</f>
        <v>0</v>
      </c>
      <c r="BK3" s="97" t="s">
        <v>91</v>
      </c>
      <c r="BL3" s="97" t="s">
        <v>91</v>
      </c>
      <c r="BM3" s="97" t="s">
        <v>91</v>
      </c>
      <c r="BN3" s="97" t="s">
        <v>91</v>
      </c>
      <c r="BO3" s="97" t="s">
        <v>91</v>
      </c>
      <c r="BP3" s="164">
        <v>0</v>
      </c>
      <c r="BQ3" s="164">
        <v>1</v>
      </c>
      <c r="BR3" s="164">
        <v>0</v>
      </c>
      <c r="BS3" s="164">
        <v>0</v>
      </c>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68">
        <v>0</v>
      </c>
      <c r="DE3" s="168">
        <v>409</v>
      </c>
      <c r="DF3" s="168">
        <v>0</v>
      </c>
      <c r="DG3" s="168">
        <v>1</v>
      </c>
      <c r="DH3" s="168">
        <v>0</v>
      </c>
      <c r="DI3" s="168">
        <v>207</v>
      </c>
      <c r="DJ3" s="168">
        <v>202</v>
      </c>
      <c r="DK3" s="168">
        <v>406</v>
      </c>
      <c r="DL3" s="168">
        <v>3</v>
      </c>
      <c r="DM3" s="97" t="s">
        <v>91</v>
      </c>
      <c r="DN3" s="164">
        <v>2.3099999999999999E-2</v>
      </c>
      <c r="DO3" s="164">
        <v>4.6199999999999998E-2</v>
      </c>
      <c r="DP3" s="168">
        <v>0</v>
      </c>
      <c r="DQ3" s="168">
        <v>0</v>
      </c>
      <c r="DR3" s="168">
        <v>0</v>
      </c>
      <c r="DS3" s="168">
        <v>0</v>
      </c>
      <c r="DT3" s="168">
        <v>0</v>
      </c>
      <c r="DU3" s="168">
        <v>0</v>
      </c>
    </row>
    <row r="4" spans="1:125" ht="104.25" customHeight="1">
      <c r="A4" s="79">
        <v>44469</v>
      </c>
      <c r="B4" s="80" t="s">
        <v>599</v>
      </c>
      <c r="C4" s="80" t="s">
        <v>10</v>
      </c>
      <c r="D4" s="143" t="s">
        <v>597</v>
      </c>
      <c r="E4" s="94">
        <v>1500000000</v>
      </c>
      <c r="F4" s="97">
        <v>0</v>
      </c>
      <c r="G4" s="97">
        <v>0</v>
      </c>
      <c r="H4" s="144">
        <v>930000000</v>
      </c>
      <c r="I4" s="144">
        <v>1085082854.185883</v>
      </c>
      <c r="J4" s="97">
        <v>0</v>
      </c>
      <c r="K4" s="145"/>
      <c r="L4" s="97">
        <v>0</v>
      </c>
      <c r="M4" s="145"/>
      <c r="N4" s="97">
        <v>0</v>
      </c>
      <c r="O4" s="198">
        <v>21640194.289999999</v>
      </c>
      <c r="P4" s="145"/>
      <c r="Q4" s="97">
        <v>2</v>
      </c>
      <c r="R4" s="97">
        <v>250</v>
      </c>
      <c r="S4" s="97">
        <v>217</v>
      </c>
      <c r="T4" s="175" t="s">
        <v>670</v>
      </c>
      <c r="U4" s="175" t="s">
        <v>671</v>
      </c>
      <c r="V4" s="152"/>
      <c r="W4" s="97"/>
      <c r="X4" s="97"/>
      <c r="Y4" s="97"/>
      <c r="Z4" s="175" t="s">
        <v>670</v>
      </c>
      <c r="AA4" s="147" t="s">
        <v>650</v>
      </c>
      <c r="AB4" s="147" t="s">
        <v>651</v>
      </c>
      <c r="AC4" s="147" t="s">
        <v>655</v>
      </c>
      <c r="AD4" s="147" t="s">
        <v>651</v>
      </c>
      <c r="AE4" s="156">
        <v>0.99</v>
      </c>
      <c r="AF4" s="147" t="s">
        <v>651</v>
      </c>
      <c r="AG4" s="147" t="s">
        <v>653</v>
      </c>
      <c r="AH4" s="147" t="s">
        <v>651</v>
      </c>
      <c r="AI4" s="147" t="s">
        <v>674</v>
      </c>
      <c r="AJ4" s="147" t="s">
        <v>651</v>
      </c>
      <c r="AK4" s="157">
        <v>2</v>
      </c>
      <c r="AL4" s="147" t="s">
        <v>651</v>
      </c>
      <c r="AM4" s="175" t="s">
        <v>670</v>
      </c>
      <c r="AN4" s="162" t="s">
        <v>662</v>
      </c>
      <c r="AO4" s="147" t="s">
        <v>651</v>
      </c>
      <c r="AP4" s="201">
        <v>0</v>
      </c>
      <c r="AQ4" s="163" t="s">
        <v>662</v>
      </c>
      <c r="AR4" s="163" t="s">
        <v>663</v>
      </c>
      <c r="AS4" s="207">
        <v>513320</v>
      </c>
      <c r="AT4" s="202">
        <v>1</v>
      </c>
      <c r="AU4" s="94">
        <v>0</v>
      </c>
      <c r="AV4" s="94">
        <v>0</v>
      </c>
      <c r="AW4" s="94">
        <v>856455555.10015154</v>
      </c>
      <c r="AX4" s="94">
        <v>2128962401.1700001</v>
      </c>
      <c r="AY4" s="144">
        <v>382060256.88</v>
      </c>
      <c r="BA4" s="97"/>
      <c r="BB4" s="145"/>
      <c r="BC4" s="166"/>
      <c r="BD4" s="145"/>
      <c r="BE4" s="164">
        <v>5.8E-4</v>
      </c>
      <c r="BF4" s="164">
        <v>0</v>
      </c>
      <c r="BG4" s="164">
        <v>0.99990000000000001</v>
      </c>
      <c r="BH4" s="164">
        <v>1.03E-4</v>
      </c>
      <c r="BI4" s="164">
        <v>0</v>
      </c>
      <c r="BJ4" s="164">
        <f t="shared" si="0"/>
        <v>0.99989700000000004</v>
      </c>
      <c r="BK4" s="97" t="s">
        <v>91</v>
      </c>
      <c r="BL4" s="97" t="s">
        <v>91</v>
      </c>
      <c r="BM4" s="97" t="s">
        <v>91</v>
      </c>
      <c r="BN4" s="97" t="s">
        <v>91</v>
      </c>
      <c r="BO4" s="97" t="s">
        <v>91</v>
      </c>
      <c r="BP4" s="164">
        <v>0</v>
      </c>
      <c r="BQ4" s="164">
        <v>1</v>
      </c>
      <c r="BR4" s="164">
        <v>0</v>
      </c>
      <c r="BS4" s="164">
        <v>0</v>
      </c>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68">
        <v>0</v>
      </c>
      <c r="DE4" s="168">
        <v>94</v>
      </c>
      <c r="DF4" s="168">
        <v>0</v>
      </c>
      <c r="DG4" s="168">
        <v>0</v>
      </c>
      <c r="DH4" s="168">
        <v>0</v>
      </c>
      <c r="DI4" s="168">
        <v>54</v>
      </c>
      <c r="DJ4" s="168">
        <v>40</v>
      </c>
      <c r="DK4" s="168">
        <v>92</v>
      </c>
      <c r="DL4" s="168">
        <v>2</v>
      </c>
      <c r="DM4" s="97" t="s">
        <v>91</v>
      </c>
      <c r="DN4" s="164">
        <v>5.3800000000000001E-2</v>
      </c>
      <c r="DO4" s="164">
        <v>0.1075</v>
      </c>
      <c r="DP4" s="168">
        <v>0</v>
      </c>
      <c r="DQ4" s="168">
        <v>0</v>
      </c>
      <c r="DR4" s="168">
        <v>0</v>
      </c>
      <c r="DS4" s="168">
        <v>0</v>
      </c>
      <c r="DT4" s="168">
        <v>0</v>
      </c>
      <c r="DU4" s="168">
        <v>0</v>
      </c>
    </row>
    <row r="5" spans="1:125" ht="111" customHeight="1">
      <c r="A5" s="79">
        <v>44469</v>
      </c>
      <c r="B5" s="80" t="s">
        <v>599</v>
      </c>
      <c r="C5" s="80" t="s">
        <v>604</v>
      </c>
      <c r="D5" s="143" t="s">
        <v>597</v>
      </c>
      <c r="E5" s="94">
        <v>1000000000</v>
      </c>
      <c r="F5" s="97">
        <v>0</v>
      </c>
      <c r="G5" s="97">
        <v>0</v>
      </c>
      <c r="H5" s="144">
        <v>570000000</v>
      </c>
      <c r="I5" s="144">
        <v>698939644.03959274</v>
      </c>
      <c r="J5" s="97">
        <v>0</v>
      </c>
      <c r="K5" s="145"/>
      <c r="L5" s="97">
        <v>0</v>
      </c>
      <c r="M5" s="145"/>
      <c r="N5" s="97">
        <v>0</v>
      </c>
      <c r="O5" s="198">
        <v>41446454.140000001</v>
      </c>
      <c r="P5" s="145"/>
      <c r="Q5" s="97">
        <v>2</v>
      </c>
      <c r="R5" s="97">
        <v>227</v>
      </c>
      <c r="S5" s="97">
        <v>136</v>
      </c>
      <c r="T5" s="175" t="s">
        <v>678</v>
      </c>
      <c r="U5" s="175" t="s">
        <v>671</v>
      </c>
      <c r="V5" s="152"/>
      <c r="W5" s="153"/>
      <c r="X5" s="97"/>
      <c r="Y5" s="97"/>
      <c r="Z5" s="175" t="s">
        <v>678</v>
      </c>
      <c r="AA5" s="147" t="s">
        <v>657</v>
      </c>
      <c r="AB5" s="147" t="s">
        <v>651</v>
      </c>
      <c r="AC5" s="147" t="s">
        <v>658</v>
      </c>
      <c r="AD5" s="147" t="s">
        <v>651</v>
      </c>
      <c r="AE5" s="156">
        <v>0.99</v>
      </c>
      <c r="AF5" s="147" t="s">
        <v>651</v>
      </c>
      <c r="AG5" s="147" t="s">
        <v>653</v>
      </c>
      <c r="AH5" s="147" t="s">
        <v>651</v>
      </c>
      <c r="AI5" s="147" t="s">
        <v>659</v>
      </c>
      <c r="AJ5" s="147" t="s">
        <v>651</v>
      </c>
      <c r="AK5" s="157">
        <v>3</v>
      </c>
      <c r="AL5" s="147" t="s">
        <v>651</v>
      </c>
      <c r="AM5" s="175" t="s">
        <v>678</v>
      </c>
      <c r="AN5" s="162" t="s">
        <v>662</v>
      </c>
      <c r="AO5" s="147" t="s">
        <v>651</v>
      </c>
      <c r="AP5" s="201">
        <v>0</v>
      </c>
      <c r="AQ5" s="163" t="s">
        <v>662</v>
      </c>
      <c r="AR5" s="163" t="s">
        <v>663</v>
      </c>
      <c r="AS5" s="207">
        <v>92648</v>
      </c>
      <c r="AT5" s="202">
        <v>1</v>
      </c>
      <c r="AU5" s="94">
        <v>0</v>
      </c>
      <c r="AV5" s="94">
        <v>0</v>
      </c>
      <c r="AW5" s="94">
        <v>779964412.06015146</v>
      </c>
      <c r="AX5" s="94">
        <v>2314992006.9099998</v>
      </c>
      <c r="AY5" s="144">
        <v>439484646.06</v>
      </c>
      <c r="BA5" s="145"/>
      <c r="BB5" s="145"/>
      <c r="BC5" s="145"/>
      <c r="BD5" s="145"/>
      <c r="BE5" s="164">
        <v>0</v>
      </c>
      <c r="BF5" s="164">
        <v>0</v>
      </c>
      <c r="BG5" s="164">
        <v>1</v>
      </c>
      <c r="BH5" s="164">
        <v>0</v>
      </c>
      <c r="BI5" s="164">
        <v>0</v>
      </c>
      <c r="BJ5" s="164">
        <f t="shared" si="0"/>
        <v>1</v>
      </c>
      <c r="BK5" s="97" t="s">
        <v>91</v>
      </c>
      <c r="BL5" s="97" t="s">
        <v>91</v>
      </c>
      <c r="BM5" s="97" t="s">
        <v>91</v>
      </c>
      <c r="BN5" s="97" t="s">
        <v>91</v>
      </c>
      <c r="BO5" s="97" t="s">
        <v>91</v>
      </c>
      <c r="BP5" s="164">
        <v>0</v>
      </c>
      <c r="BQ5" s="164">
        <v>1</v>
      </c>
      <c r="BR5" s="164">
        <v>0</v>
      </c>
      <c r="BS5" s="164">
        <v>0</v>
      </c>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68"/>
      <c r="DC5" s="168"/>
      <c r="DD5" s="168">
        <v>0</v>
      </c>
      <c r="DE5" s="168">
        <v>57</v>
      </c>
      <c r="DF5" s="168">
        <v>0</v>
      </c>
      <c r="DG5" s="168">
        <v>0</v>
      </c>
      <c r="DH5" s="168">
        <v>0</v>
      </c>
      <c r="DI5" s="168">
        <v>51</v>
      </c>
      <c r="DJ5" s="168">
        <v>6</v>
      </c>
      <c r="DK5" s="168">
        <v>54</v>
      </c>
      <c r="DL5" s="168">
        <v>3</v>
      </c>
      <c r="DM5" s="97" t="s">
        <v>91</v>
      </c>
      <c r="DN5" s="164">
        <v>9.0909090909090912E-2</v>
      </c>
      <c r="DO5" s="164">
        <v>0.18181818181818182</v>
      </c>
      <c r="DP5" s="168">
        <v>0</v>
      </c>
      <c r="DQ5" s="168">
        <v>0</v>
      </c>
      <c r="DR5" s="168">
        <v>0</v>
      </c>
      <c r="DS5" s="168">
        <v>0</v>
      </c>
      <c r="DT5" s="168">
        <v>0</v>
      </c>
      <c r="DU5" s="168">
        <v>0</v>
      </c>
    </row>
    <row r="6" spans="1:125" ht="100.5" customHeight="1">
      <c r="A6" s="79">
        <v>44469</v>
      </c>
      <c r="B6" s="80" t="s">
        <v>599</v>
      </c>
      <c r="C6" s="80" t="s">
        <v>8</v>
      </c>
      <c r="D6" s="143" t="s">
        <v>597</v>
      </c>
      <c r="E6" s="94">
        <v>100000000</v>
      </c>
      <c r="F6" s="97">
        <v>0</v>
      </c>
      <c r="G6" s="97">
        <v>0</v>
      </c>
      <c r="H6" s="144">
        <v>10000000</v>
      </c>
      <c r="I6" s="144">
        <v>10649484.439613521</v>
      </c>
      <c r="J6" s="97">
        <v>0</v>
      </c>
      <c r="K6" s="145"/>
      <c r="L6" s="97">
        <v>0</v>
      </c>
      <c r="M6" s="145"/>
      <c r="N6" s="97">
        <v>0</v>
      </c>
      <c r="O6" s="198">
        <v>0</v>
      </c>
      <c r="P6" s="145"/>
      <c r="Q6" s="97">
        <v>2</v>
      </c>
      <c r="R6" s="97">
        <v>0</v>
      </c>
      <c r="S6" s="97">
        <v>0</v>
      </c>
      <c r="T6" s="175" t="s">
        <v>679</v>
      </c>
      <c r="U6" s="175" t="s">
        <v>671</v>
      </c>
      <c r="V6" s="152"/>
      <c r="W6" s="97"/>
      <c r="X6" s="97"/>
      <c r="Y6" s="97"/>
      <c r="Z6" s="175" t="s">
        <v>679</v>
      </c>
      <c r="AA6" s="147" t="s">
        <v>650</v>
      </c>
      <c r="AB6" s="147" t="s">
        <v>651</v>
      </c>
      <c r="AC6" s="147" t="s">
        <v>655</v>
      </c>
      <c r="AD6" s="147" t="s">
        <v>651</v>
      </c>
      <c r="AE6" s="156">
        <v>0.99</v>
      </c>
      <c r="AF6" s="147" t="s">
        <v>651</v>
      </c>
      <c r="AG6" s="147" t="s">
        <v>653</v>
      </c>
      <c r="AH6" s="147" t="s">
        <v>651</v>
      </c>
      <c r="AI6" s="147" t="s">
        <v>660</v>
      </c>
      <c r="AJ6" s="147" t="s">
        <v>651</v>
      </c>
      <c r="AK6" s="157">
        <v>2</v>
      </c>
      <c r="AL6" s="147" t="s">
        <v>651</v>
      </c>
      <c r="AM6" s="175" t="s">
        <v>679</v>
      </c>
      <c r="AN6" s="162" t="s">
        <v>662</v>
      </c>
      <c r="AO6" s="147" t="s">
        <v>651</v>
      </c>
      <c r="AP6" s="201">
        <v>0</v>
      </c>
      <c r="AQ6" s="163" t="s">
        <v>662</v>
      </c>
      <c r="AR6" s="163" t="s">
        <v>663</v>
      </c>
      <c r="AS6" s="207">
        <v>0</v>
      </c>
      <c r="AT6" s="215">
        <v>1</v>
      </c>
      <c r="AU6" s="94">
        <v>0</v>
      </c>
      <c r="AV6" s="94">
        <v>0</v>
      </c>
      <c r="AW6" s="94">
        <v>0</v>
      </c>
      <c r="AX6" s="94">
        <v>0</v>
      </c>
      <c r="AY6" s="94">
        <v>0</v>
      </c>
      <c r="AZ6" s="145"/>
      <c r="BA6" s="145"/>
      <c r="BB6" s="145"/>
      <c r="BC6" s="145"/>
      <c r="BD6" s="145"/>
      <c r="BE6" s="164">
        <v>0</v>
      </c>
      <c r="BF6" s="164">
        <v>0</v>
      </c>
      <c r="BG6" s="164">
        <v>0</v>
      </c>
      <c r="BH6" s="164">
        <v>0</v>
      </c>
      <c r="BI6" s="164">
        <v>0</v>
      </c>
      <c r="BJ6" s="164">
        <f t="shared" si="0"/>
        <v>1</v>
      </c>
      <c r="BK6" s="97" t="s">
        <v>91</v>
      </c>
      <c r="BL6" s="97" t="s">
        <v>91</v>
      </c>
      <c r="BM6" s="97" t="s">
        <v>91</v>
      </c>
      <c r="BN6" s="97" t="s">
        <v>91</v>
      </c>
      <c r="BO6" s="97" t="s">
        <v>91</v>
      </c>
      <c r="BP6" s="164">
        <v>0</v>
      </c>
      <c r="BQ6" s="164">
        <v>1</v>
      </c>
      <c r="BR6" s="164">
        <v>0</v>
      </c>
      <c r="BS6" s="164">
        <v>0</v>
      </c>
      <c r="BT6" s="145"/>
      <c r="BU6" s="145"/>
      <c r="BV6" s="145"/>
      <c r="BW6" s="145"/>
      <c r="BX6" s="145"/>
      <c r="BY6" s="145"/>
      <c r="BZ6" s="145"/>
      <c r="CA6" s="145"/>
      <c r="CB6" s="145"/>
      <c r="CC6" s="145"/>
      <c r="CD6" s="145"/>
      <c r="CE6" s="169"/>
      <c r="CF6" s="170"/>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68">
        <v>0</v>
      </c>
      <c r="DE6" s="168">
        <v>11</v>
      </c>
      <c r="DF6" s="168">
        <v>0</v>
      </c>
      <c r="DG6" s="168">
        <v>0</v>
      </c>
      <c r="DH6" s="168">
        <v>0</v>
      </c>
      <c r="DI6" s="168">
        <v>1</v>
      </c>
      <c r="DJ6" s="168">
        <v>10</v>
      </c>
      <c r="DK6" s="168">
        <v>11</v>
      </c>
      <c r="DL6" s="168">
        <v>0</v>
      </c>
      <c r="DM6" s="193">
        <v>0.5</v>
      </c>
      <c r="DN6" s="97" t="s">
        <v>91</v>
      </c>
      <c r="DO6" s="97" t="s">
        <v>91</v>
      </c>
      <c r="DP6" s="168">
        <v>0</v>
      </c>
      <c r="DQ6" s="168">
        <v>0</v>
      </c>
      <c r="DR6" s="168">
        <v>0</v>
      </c>
      <c r="DS6" s="168">
        <v>0</v>
      </c>
      <c r="DT6" s="168">
        <v>0</v>
      </c>
      <c r="DU6" s="168">
        <v>0</v>
      </c>
    </row>
    <row r="7" spans="1:125" ht="72.5">
      <c r="A7" s="79">
        <v>44469</v>
      </c>
      <c r="B7" s="80" t="s">
        <v>3</v>
      </c>
      <c r="C7" s="146" t="s">
        <v>6</v>
      </c>
      <c r="D7" s="143" t="s">
        <v>597</v>
      </c>
      <c r="E7" s="94"/>
      <c r="F7" s="97">
        <v>0</v>
      </c>
      <c r="G7" s="97">
        <v>0</v>
      </c>
      <c r="H7" s="144">
        <f>H6+H5+H4+H3+H2</f>
        <v>6496000000</v>
      </c>
      <c r="I7" s="144">
        <f>I6+I5+I4+I3+I2</f>
        <v>7577257470.8258333</v>
      </c>
      <c r="J7" s="97">
        <v>0</v>
      </c>
      <c r="K7" s="97"/>
      <c r="L7" s="97">
        <v>0</v>
      </c>
      <c r="M7" s="147" t="s">
        <v>645</v>
      </c>
      <c r="N7" s="97">
        <v>0</v>
      </c>
      <c r="O7" s="198"/>
      <c r="P7" s="97"/>
      <c r="Q7" s="97"/>
      <c r="R7" s="97" t="s">
        <v>91</v>
      </c>
      <c r="S7" s="97" t="s">
        <v>91</v>
      </c>
      <c r="U7" s="176"/>
      <c r="V7" s="148"/>
      <c r="W7" s="97"/>
      <c r="X7" s="97"/>
      <c r="Y7" s="97"/>
      <c r="AA7" s="158"/>
      <c r="AB7" s="158"/>
      <c r="AC7" s="158"/>
      <c r="AD7" s="158"/>
      <c r="AE7" s="158"/>
      <c r="AF7" s="158"/>
      <c r="AG7" s="158"/>
      <c r="AH7" s="158"/>
      <c r="AI7" s="158"/>
      <c r="AJ7" s="158"/>
      <c r="AK7" s="158"/>
      <c r="AL7" s="158"/>
      <c r="AN7" s="158"/>
      <c r="AO7" s="158"/>
      <c r="AP7" s="148"/>
      <c r="AQ7" s="148"/>
      <c r="AR7" s="148"/>
      <c r="AS7" s="148"/>
      <c r="AT7" s="148"/>
      <c r="AU7" s="148"/>
      <c r="AV7" s="148"/>
      <c r="AW7" s="148"/>
      <c r="AX7" s="97"/>
      <c r="AY7" s="171"/>
      <c r="AZ7" s="148"/>
      <c r="BA7" s="148"/>
      <c r="BB7" s="148"/>
      <c r="BC7" s="148"/>
      <c r="BD7" s="148"/>
      <c r="BE7" s="148"/>
      <c r="BF7" s="148"/>
      <c r="BG7" s="148"/>
      <c r="BH7" s="148"/>
      <c r="BI7" s="148"/>
      <c r="BJ7" s="148"/>
      <c r="BK7" s="97" t="s">
        <v>91</v>
      </c>
      <c r="BL7" s="97" t="s">
        <v>91</v>
      </c>
      <c r="BM7" s="97" t="s">
        <v>91</v>
      </c>
      <c r="BN7" s="97" t="s">
        <v>91</v>
      </c>
      <c r="BO7" s="97" t="s">
        <v>91</v>
      </c>
      <c r="BP7" s="172"/>
      <c r="BQ7" s="172"/>
      <c r="BR7" s="172"/>
      <c r="BS7" s="172"/>
      <c r="BT7" s="148"/>
      <c r="BU7" s="148"/>
      <c r="BV7" s="148"/>
      <c r="BW7" s="148"/>
      <c r="BX7" s="148"/>
      <c r="BY7" s="148"/>
      <c r="BZ7" s="148"/>
      <c r="CA7" s="148"/>
      <c r="CB7" s="148"/>
      <c r="CC7" s="148"/>
      <c r="CD7" s="148"/>
      <c r="CE7" s="97"/>
      <c r="CG7" s="145"/>
      <c r="CH7" s="145"/>
      <c r="CI7" s="145"/>
      <c r="CJ7" s="145"/>
      <c r="CK7" s="148"/>
      <c r="CL7" s="148"/>
      <c r="CM7" s="148"/>
      <c r="CN7" s="148"/>
      <c r="CO7" s="148"/>
      <c r="CP7" s="148"/>
      <c r="CQ7" s="148"/>
      <c r="CR7" s="148"/>
      <c r="CS7" s="148"/>
      <c r="CT7" s="148"/>
      <c r="CU7" s="148"/>
      <c r="CV7" s="148"/>
      <c r="CW7" s="148"/>
      <c r="CX7" s="148"/>
      <c r="CY7" s="173"/>
      <c r="CZ7" s="148"/>
      <c r="DA7" s="148"/>
      <c r="DB7" s="148"/>
      <c r="DC7" s="148"/>
      <c r="DD7" s="148"/>
      <c r="DE7" s="148"/>
      <c r="DF7" s="148"/>
      <c r="DG7" s="148"/>
      <c r="DH7" s="148"/>
      <c r="DI7" s="148"/>
      <c r="DJ7" s="148"/>
      <c r="DK7" s="148"/>
      <c r="DL7" s="148"/>
      <c r="DM7" s="97"/>
      <c r="DN7" s="97"/>
      <c r="DO7" s="97"/>
      <c r="DP7" s="168">
        <v>0</v>
      </c>
      <c r="DQ7" s="168">
        <v>0</v>
      </c>
      <c r="DR7" s="168">
        <v>0</v>
      </c>
      <c r="DS7" s="168">
        <v>0</v>
      </c>
      <c r="DT7" s="168">
        <v>0</v>
      </c>
      <c r="DU7" s="168">
        <v>0</v>
      </c>
    </row>
    <row r="8" spans="1:125" ht="116">
      <c r="A8" s="79">
        <v>44469</v>
      </c>
      <c r="B8" s="80" t="s">
        <v>2</v>
      </c>
      <c r="C8" s="146" t="s">
        <v>6</v>
      </c>
      <c r="D8" s="143" t="s">
        <v>597</v>
      </c>
      <c r="E8" s="94">
        <f>E2+E3+E4+E5+E6+3000000000</f>
        <v>10100000000</v>
      </c>
      <c r="F8" s="148"/>
      <c r="G8" s="148"/>
      <c r="H8" s="149"/>
      <c r="I8" s="150"/>
      <c r="J8" s="148"/>
      <c r="K8" s="147" t="s">
        <v>646</v>
      </c>
      <c r="L8" s="97"/>
      <c r="M8" s="148"/>
      <c r="N8" s="147" t="s">
        <v>669</v>
      </c>
      <c r="O8" s="199" t="s">
        <v>91</v>
      </c>
      <c r="P8" s="97" t="s">
        <v>647</v>
      </c>
      <c r="Q8" s="151"/>
      <c r="R8" s="148"/>
      <c r="S8" s="148"/>
      <c r="U8" s="177" t="s">
        <v>680</v>
      </c>
      <c r="V8" s="154">
        <v>0.99</v>
      </c>
      <c r="W8" s="97" t="s">
        <v>649</v>
      </c>
      <c r="X8" s="200" t="s">
        <v>675</v>
      </c>
      <c r="Y8" s="155">
        <v>10</v>
      </c>
      <c r="AA8" s="158"/>
      <c r="AB8" s="158"/>
      <c r="AC8" s="158"/>
      <c r="AD8" s="158"/>
      <c r="AE8" s="158"/>
      <c r="AF8" s="158"/>
      <c r="AG8" s="158"/>
      <c r="AH8" s="158"/>
      <c r="AI8" s="158"/>
      <c r="AJ8" s="159"/>
      <c r="AK8" s="158"/>
      <c r="AL8" s="158"/>
      <c r="AN8" s="158"/>
      <c r="AO8" s="158"/>
      <c r="AP8" s="148"/>
      <c r="AQ8" s="148"/>
      <c r="AR8" s="148"/>
      <c r="AS8" s="148"/>
      <c r="AT8" s="148"/>
      <c r="AU8" s="148"/>
      <c r="AV8" s="148"/>
      <c r="AW8" s="171"/>
      <c r="AX8" s="171"/>
      <c r="AY8" s="148"/>
      <c r="AZ8" s="162" t="s">
        <v>664</v>
      </c>
      <c r="BA8" s="162" t="s">
        <v>665</v>
      </c>
      <c r="BB8" s="162" t="s">
        <v>666</v>
      </c>
      <c r="BC8" s="174">
        <v>63279232174.61673</v>
      </c>
      <c r="BD8" s="162" t="s">
        <v>91</v>
      </c>
      <c r="BE8" s="148"/>
      <c r="BF8" s="148"/>
      <c r="BG8" s="148"/>
      <c r="BH8" s="148"/>
      <c r="BI8" s="148"/>
      <c r="BJ8" s="148"/>
      <c r="BK8" s="97" t="s">
        <v>91</v>
      </c>
      <c r="BL8" s="97" t="s">
        <v>91</v>
      </c>
      <c r="BM8" s="97" t="s">
        <v>91</v>
      </c>
      <c r="BN8" s="97" t="s">
        <v>91</v>
      </c>
      <c r="BO8" s="97" t="s">
        <v>91</v>
      </c>
      <c r="BP8" s="148"/>
      <c r="BQ8" s="148"/>
      <c r="BR8" s="148"/>
      <c r="BS8" s="148"/>
      <c r="BT8" s="94">
        <v>420096250</v>
      </c>
      <c r="BU8" s="94">
        <v>840192500</v>
      </c>
      <c r="BV8" s="106">
        <v>23685492000</v>
      </c>
      <c r="BW8" s="106">
        <v>1661453000</v>
      </c>
      <c r="BX8" s="106">
        <v>17638690000</v>
      </c>
      <c r="BY8" s="106">
        <v>4860805235000</v>
      </c>
      <c r="BZ8" s="106">
        <v>4786121920000</v>
      </c>
      <c r="CA8" s="147" t="s">
        <v>667</v>
      </c>
      <c r="CB8" s="147" t="s">
        <v>668</v>
      </c>
      <c r="CC8" s="164">
        <v>0.61670000000000003</v>
      </c>
      <c r="CD8" s="164">
        <v>0.61899999999999999</v>
      </c>
      <c r="CE8" s="224">
        <v>775666523077.13513</v>
      </c>
      <c r="CF8" s="224">
        <v>5181789170.4328003</v>
      </c>
      <c r="CG8" s="225">
        <v>0.67891800000000002</v>
      </c>
      <c r="CH8" s="225">
        <v>2.24E-2</v>
      </c>
      <c r="CI8" s="225">
        <v>0</v>
      </c>
      <c r="CJ8" s="225">
        <v>2.0208E-2</v>
      </c>
      <c r="CK8" s="225">
        <v>0.63631000000000004</v>
      </c>
      <c r="CL8" s="225">
        <v>0</v>
      </c>
      <c r="CM8" s="225">
        <v>0</v>
      </c>
      <c r="CN8" s="225" t="s">
        <v>91</v>
      </c>
      <c r="CO8" s="225">
        <v>8.695E-2</v>
      </c>
      <c r="CP8" s="225">
        <v>0</v>
      </c>
      <c r="CQ8" s="225">
        <v>0</v>
      </c>
      <c r="CR8" s="225">
        <v>0</v>
      </c>
      <c r="CS8" s="225">
        <v>0.13472999999999999</v>
      </c>
      <c r="CT8" s="225" t="s">
        <v>91</v>
      </c>
      <c r="CU8" s="225" t="s">
        <v>91</v>
      </c>
      <c r="CV8" s="225" t="s">
        <v>91</v>
      </c>
      <c r="CW8" s="225" t="s">
        <v>91</v>
      </c>
      <c r="CX8" s="225">
        <f>CS8+CO8</f>
        <v>0.22167999999999999</v>
      </c>
      <c r="CY8" s="147">
        <v>0</v>
      </c>
      <c r="CZ8" s="147">
        <v>0</v>
      </c>
      <c r="DA8" s="164">
        <v>0.99960000000000004</v>
      </c>
      <c r="DB8" s="164">
        <v>1</v>
      </c>
      <c r="DC8" s="147" t="s">
        <v>685</v>
      </c>
      <c r="DD8" s="148"/>
      <c r="DE8" s="148"/>
      <c r="DF8" s="148"/>
      <c r="DG8" s="148"/>
      <c r="DH8" s="148"/>
      <c r="DI8" s="148"/>
      <c r="DJ8" s="148"/>
      <c r="DK8" s="148"/>
      <c r="DL8" s="148"/>
      <c r="DM8" s="148"/>
      <c r="DN8" s="148"/>
      <c r="DO8" s="148"/>
      <c r="DP8" s="168">
        <v>0</v>
      </c>
      <c r="DQ8" s="168">
        <v>0</v>
      </c>
      <c r="DR8" s="168">
        <v>0</v>
      </c>
      <c r="DS8" s="168">
        <v>0</v>
      </c>
      <c r="DT8" s="168">
        <v>0</v>
      </c>
      <c r="DU8" s="168">
        <v>0</v>
      </c>
    </row>
    <row r="9" spans="1:125">
      <c r="AA9" s="160"/>
      <c r="AB9" s="160"/>
      <c r="AC9" s="160"/>
      <c r="AD9" s="160"/>
      <c r="AE9" s="160"/>
      <c r="AF9" s="160"/>
      <c r="AG9" s="160"/>
      <c r="AH9" s="160"/>
      <c r="AI9" s="160"/>
      <c r="AJ9" s="161"/>
      <c r="AK9" s="160"/>
      <c r="AL9" s="160"/>
      <c r="DJ9" s="148"/>
    </row>
    <row r="10" spans="1:125">
      <c r="I10" s="214"/>
      <c r="CE10" s="216"/>
      <c r="DJ10" s="148"/>
    </row>
    <row r="11" spans="1:125">
      <c r="I11" s="214"/>
      <c r="BI11" s="206"/>
      <c r="BJ11" s="206"/>
      <c r="DJ11" s="148"/>
    </row>
    <row r="12" spans="1:125">
      <c r="F12" s="95"/>
      <c r="H12" s="95"/>
      <c r="I12" s="214"/>
      <c r="BI12" s="206"/>
      <c r="BJ12" s="206"/>
      <c r="BT12" s="95"/>
      <c r="DJ12" s="148"/>
    </row>
    <row r="13" spans="1:125">
      <c r="I13" s="214"/>
      <c r="BI13" s="206"/>
      <c r="BJ13" s="206"/>
      <c r="BU13" s="95"/>
    </row>
    <row r="14" spans="1:125">
      <c r="I14" s="214"/>
      <c r="BI14" s="206"/>
      <c r="BJ14" s="206"/>
    </row>
    <row r="34" spans="8:12">
      <c r="H34" s="144"/>
      <c r="K34" s="206"/>
      <c r="L34" s="206"/>
    </row>
    <row r="35" spans="8:12">
      <c r="H35" s="144"/>
      <c r="K35" s="206"/>
      <c r="L35" s="206"/>
    </row>
    <row r="36" spans="8:12">
      <c r="H36" s="144"/>
      <c r="K36" s="206"/>
      <c r="L36" s="206"/>
    </row>
    <row r="37" spans="8:12">
      <c r="H37" s="144"/>
      <c r="K37" s="216"/>
      <c r="L37" s="206"/>
    </row>
    <row r="38" spans="8:12">
      <c r="H38" s="144"/>
      <c r="K38" s="216"/>
      <c r="L38" s="206"/>
    </row>
    <row r="39" spans="8:12">
      <c r="K39" s="216"/>
    </row>
    <row r="40" spans="8:12">
      <c r="K40" s="216"/>
    </row>
    <row r="41" spans="8:12">
      <c r="K41" s="217"/>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topLeftCell="L1" workbookViewId="0">
      <selection activeCell="T2" sqref="T2:T3"/>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195" t="s">
        <v>123</v>
      </c>
      <c r="H1" s="195" t="s">
        <v>125</v>
      </c>
      <c r="I1" s="195" t="s">
        <v>127</v>
      </c>
      <c r="J1" s="195" t="s">
        <v>129</v>
      </c>
      <c r="K1" s="195" t="s">
        <v>131</v>
      </c>
      <c r="L1" s="195" t="s">
        <v>133</v>
      </c>
      <c r="M1" s="195" t="s">
        <v>135</v>
      </c>
      <c r="N1" s="195" t="s">
        <v>137</v>
      </c>
      <c r="O1" s="195" t="s">
        <v>139</v>
      </c>
      <c r="P1" s="195" t="s">
        <v>141</v>
      </c>
      <c r="Q1" s="195" t="s">
        <v>143</v>
      </c>
      <c r="R1" s="195" t="s">
        <v>145</v>
      </c>
      <c r="S1" s="195" t="s">
        <v>147</v>
      </c>
      <c r="T1" s="92" t="s">
        <v>150</v>
      </c>
    </row>
    <row r="2" spans="1:20" s="82" customFormat="1">
      <c r="A2" s="79">
        <v>44469</v>
      </c>
      <c r="B2" s="80" t="s">
        <v>2</v>
      </c>
      <c r="C2" s="80" t="s">
        <v>6</v>
      </c>
      <c r="D2" s="80" t="s">
        <v>596</v>
      </c>
      <c r="E2" s="80" t="s">
        <v>597</v>
      </c>
      <c r="F2" s="81">
        <v>610123203.02890289</v>
      </c>
      <c r="G2" s="81">
        <v>0</v>
      </c>
      <c r="H2" s="81">
        <v>0</v>
      </c>
      <c r="I2" s="81">
        <v>14671665967.403896</v>
      </c>
      <c r="J2" s="81">
        <v>2704084749.3199997</v>
      </c>
      <c r="K2" s="81">
        <v>0</v>
      </c>
      <c r="L2" s="81">
        <v>0</v>
      </c>
      <c r="M2" s="81">
        <v>0</v>
      </c>
      <c r="N2" s="81">
        <v>0</v>
      </c>
      <c r="O2" s="81">
        <v>0</v>
      </c>
      <c r="P2" s="81">
        <v>0</v>
      </c>
      <c r="Q2" s="81">
        <v>0</v>
      </c>
      <c r="R2" s="81">
        <v>0</v>
      </c>
      <c r="S2" s="81">
        <v>0</v>
      </c>
      <c r="T2" s="81">
        <f>SUM(F2:S2)</f>
        <v>17985873919.7528</v>
      </c>
    </row>
    <row r="3" spans="1:20" s="82" customFormat="1" ht="17.25" customHeight="1">
      <c r="A3" s="79">
        <v>44469</v>
      </c>
      <c r="B3" s="80" t="s">
        <v>2</v>
      </c>
      <c r="C3" s="80" t="s">
        <v>6</v>
      </c>
      <c r="D3" s="80" t="s">
        <v>598</v>
      </c>
      <c r="E3" s="80" t="s">
        <v>597</v>
      </c>
      <c r="F3" s="81">
        <v>605195888.60861599</v>
      </c>
      <c r="G3" s="81">
        <v>0</v>
      </c>
      <c r="H3" s="81">
        <v>0</v>
      </c>
      <c r="I3" s="81">
        <v>14553178568.577017</v>
      </c>
      <c r="J3" s="81">
        <v>2518883013.6402001</v>
      </c>
      <c r="K3" s="81">
        <v>0</v>
      </c>
      <c r="L3" s="81">
        <v>0</v>
      </c>
      <c r="M3" s="81">
        <v>0</v>
      </c>
      <c r="N3" s="81">
        <v>0</v>
      </c>
      <c r="O3" s="81">
        <v>0</v>
      </c>
      <c r="P3" s="81">
        <v>0</v>
      </c>
      <c r="Q3" s="81">
        <v>0</v>
      </c>
      <c r="R3" s="81">
        <v>0</v>
      </c>
      <c r="S3" s="81">
        <v>0</v>
      </c>
      <c r="T3" s="81">
        <f>SUM(F3:S3)</f>
        <v>17677257470.825832</v>
      </c>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6"/>
      <c r="G5" s="187"/>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4"/>
      <c r="N7" s="184"/>
    </row>
    <row r="8" spans="1:20">
      <c r="F8" s="89"/>
      <c r="G8" s="77"/>
      <c r="H8" s="89"/>
      <c r="I8" s="89"/>
      <c r="J8" s="185"/>
      <c r="K8" s="77"/>
      <c r="L8" s="89"/>
      <c r="N8" s="184"/>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23"/>
      <c r="G15" s="223"/>
      <c r="H15" s="223"/>
      <c r="I15" s="223"/>
      <c r="J15" s="223"/>
      <c r="K15" s="223"/>
    </row>
    <row r="16" spans="1:20">
      <c r="F16" s="223"/>
      <c r="G16" s="223"/>
      <c r="H16" s="223"/>
      <c r="I16" s="223"/>
      <c r="J16" s="223"/>
      <c r="K16" s="223"/>
    </row>
    <row r="17" spans="6:11">
      <c r="F17" s="223"/>
      <c r="G17" s="223"/>
      <c r="H17" s="223"/>
      <c r="I17" s="223"/>
      <c r="J17" s="223"/>
      <c r="K17" s="223"/>
    </row>
    <row r="18" spans="6:11">
      <c r="F18" s="223"/>
      <c r="G18" s="223"/>
      <c r="H18" s="223"/>
      <c r="I18" s="223"/>
      <c r="J18" s="223"/>
      <c r="K18" s="22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E1" sqref="E1:H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10" t="s">
        <v>592</v>
      </c>
      <c r="C1" s="210" t="s">
        <v>593</v>
      </c>
      <c r="D1" s="210"/>
      <c r="E1" s="234" t="s">
        <v>158</v>
      </c>
      <c r="F1" s="234" t="s">
        <v>170</v>
      </c>
      <c r="G1" s="234" t="s">
        <v>172</v>
      </c>
      <c r="H1" s="234" t="s">
        <v>178</v>
      </c>
    </row>
    <row r="2" spans="1:8">
      <c r="A2" s="79">
        <v>44469</v>
      </c>
      <c r="B2" s="208" t="s">
        <v>599</v>
      </c>
      <c r="C2" s="208" t="s">
        <v>7</v>
      </c>
      <c r="D2" s="208" t="s">
        <v>686</v>
      </c>
      <c r="E2" s="211">
        <v>1354436813.3700001</v>
      </c>
      <c r="F2" s="203" t="s">
        <v>91</v>
      </c>
      <c r="G2" s="211">
        <v>1916117567.4400001</v>
      </c>
      <c r="H2" s="203" t="s">
        <v>91</v>
      </c>
    </row>
    <row r="3" spans="1:8">
      <c r="A3" s="79">
        <v>44469</v>
      </c>
      <c r="B3" s="208" t="s">
        <v>599</v>
      </c>
      <c r="C3" s="208" t="s">
        <v>9</v>
      </c>
      <c r="D3" s="208" t="s">
        <v>686</v>
      </c>
      <c r="E3" s="211">
        <v>196626794.13</v>
      </c>
      <c r="F3" s="203" t="s">
        <v>91</v>
      </c>
      <c r="G3" s="211">
        <v>196626794.13</v>
      </c>
      <c r="H3" s="203" t="s">
        <v>91</v>
      </c>
    </row>
    <row r="4" spans="1:8">
      <c r="A4" s="79">
        <v>44469</v>
      </c>
      <c r="B4" s="208" t="s">
        <v>599</v>
      </c>
      <c r="C4" s="208" t="s">
        <v>10</v>
      </c>
      <c r="D4" s="208" t="s">
        <v>686</v>
      </c>
      <c r="E4" s="211">
        <v>1069081808.9399999</v>
      </c>
      <c r="F4" s="203" t="s">
        <v>91</v>
      </c>
      <c r="G4" s="211">
        <v>1089126538.9200001</v>
      </c>
      <c r="H4" s="203" t="s">
        <v>91</v>
      </c>
    </row>
    <row r="5" spans="1:8">
      <c r="A5" s="79">
        <v>44469</v>
      </c>
      <c r="B5" s="208" t="s">
        <v>599</v>
      </c>
      <c r="C5" s="208" t="s">
        <v>604</v>
      </c>
      <c r="D5" s="208" t="s">
        <v>686</v>
      </c>
      <c r="E5" s="211">
        <v>1167293074</v>
      </c>
      <c r="F5" s="203" t="s">
        <v>91</v>
      </c>
      <c r="G5" s="211">
        <v>1173040797.53</v>
      </c>
      <c r="H5" s="203" t="s">
        <v>91</v>
      </c>
    </row>
    <row r="6" spans="1:8">
      <c r="A6" s="79">
        <v>44469</v>
      </c>
      <c r="B6" s="208" t="s">
        <v>599</v>
      </c>
      <c r="C6" s="208" t="s">
        <v>8</v>
      </c>
      <c r="D6" s="208" t="s">
        <v>686</v>
      </c>
      <c r="E6" s="211">
        <v>0</v>
      </c>
      <c r="F6" s="203" t="s">
        <v>91</v>
      </c>
      <c r="G6" s="211">
        <v>0</v>
      </c>
      <c r="H6" s="203" t="s">
        <v>91</v>
      </c>
    </row>
    <row r="7" spans="1:8">
      <c r="A7" s="79">
        <v>44469</v>
      </c>
      <c r="B7" s="208" t="s">
        <v>599</v>
      </c>
      <c r="C7" s="208" t="s">
        <v>7</v>
      </c>
      <c r="D7" s="208" t="s">
        <v>687</v>
      </c>
      <c r="E7" s="212">
        <v>504673688.52999997</v>
      </c>
      <c r="F7" s="203" t="s">
        <v>91</v>
      </c>
      <c r="G7" s="211">
        <v>807627466.45000005</v>
      </c>
      <c r="H7" s="203" t="s">
        <v>91</v>
      </c>
    </row>
    <row r="8" spans="1:8">
      <c r="A8" s="79">
        <v>44469</v>
      </c>
      <c r="B8" s="208" t="s">
        <v>599</v>
      </c>
      <c r="C8" s="208" t="s">
        <v>9</v>
      </c>
      <c r="D8" s="208" t="s">
        <v>687</v>
      </c>
      <c r="E8" s="212">
        <v>5301286.9400000004</v>
      </c>
      <c r="F8" s="203" t="s">
        <v>91</v>
      </c>
      <c r="G8" s="211">
        <v>5301672.8600000003</v>
      </c>
      <c r="H8" s="203" t="s">
        <v>91</v>
      </c>
    </row>
    <row r="9" spans="1:8">
      <c r="A9" s="79">
        <v>44469</v>
      </c>
      <c r="B9" s="208" t="s">
        <v>599</v>
      </c>
      <c r="C9" s="208" t="s">
        <v>10</v>
      </c>
      <c r="D9" s="208" t="s">
        <v>687</v>
      </c>
      <c r="E9" s="212">
        <v>190250011.34999999</v>
      </c>
      <c r="F9" s="203" t="s">
        <v>91</v>
      </c>
      <c r="G9" s="211">
        <v>208873851.56</v>
      </c>
      <c r="H9" s="203" t="s">
        <v>91</v>
      </c>
    </row>
    <row r="10" spans="1:8">
      <c r="A10" s="79">
        <v>44469</v>
      </c>
      <c r="B10" s="208" t="s">
        <v>599</v>
      </c>
      <c r="C10" s="208" t="s">
        <v>604</v>
      </c>
      <c r="D10" s="208" t="s">
        <v>687</v>
      </c>
      <c r="E10" s="212">
        <v>87698110.799999997</v>
      </c>
      <c r="F10" s="203" t="s">
        <v>91</v>
      </c>
      <c r="G10" s="211">
        <v>98960747.219999999</v>
      </c>
      <c r="H10" s="203" t="s">
        <v>91</v>
      </c>
    </row>
    <row r="11" spans="1:8">
      <c r="A11" s="79">
        <v>44469</v>
      </c>
      <c r="B11" s="208" t="s">
        <v>599</v>
      </c>
      <c r="C11" s="208" t="s">
        <v>8</v>
      </c>
      <c r="D11" s="208" t="s">
        <v>687</v>
      </c>
      <c r="E11" s="212">
        <v>0</v>
      </c>
      <c r="F11" s="203" t="s">
        <v>91</v>
      </c>
      <c r="G11" s="211">
        <v>0</v>
      </c>
      <c r="H11" s="203"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4" customWidth="1"/>
    <col min="7" max="7" width="14.453125" customWidth="1"/>
  </cols>
  <sheetData>
    <row r="1" spans="1:7" s="93" customFormat="1">
      <c r="A1" s="77" t="s">
        <v>591</v>
      </c>
      <c r="B1" s="78" t="s">
        <v>592</v>
      </c>
      <c r="C1" s="78" t="s">
        <v>593</v>
      </c>
      <c r="D1" s="77" t="s">
        <v>594</v>
      </c>
      <c r="E1" s="77" t="s">
        <v>595</v>
      </c>
      <c r="F1" s="77" t="s">
        <v>166</v>
      </c>
      <c r="G1" s="77" t="s">
        <v>176</v>
      </c>
    </row>
    <row r="2" spans="1:7" ht="29">
      <c r="A2" s="79">
        <v>44469</v>
      </c>
      <c r="B2" s="208" t="s">
        <v>599</v>
      </c>
      <c r="C2" s="208" t="s">
        <v>7</v>
      </c>
      <c r="E2" s="209" t="s">
        <v>597</v>
      </c>
      <c r="F2" s="203">
        <v>0</v>
      </c>
      <c r="G2" s="203">
        <v>0</v>
      </c>
    </row>
    <row r="3" spans="1:7">
      <c r="A3" s="79">
        <v>44469</v>
      </c>
      <c r="B3" s="208" t="s">
        <v>599</v>
      </c>
      <c r="C3" s="208" t="s">
        <v>9</v>
      </c>
      <c r="E3" s="209" t="s">
        <v>597</v>
      </c>
      <c r="F3" s="203">
        <v>0</v>
      </c>
      <c r="G3" s="203">
        <v>0</v>
      </c>
    </row>
    <row r="4" spans="1:7">
      <c r="A4" s="79">
        <v>44469</v>
      </c>
      <c r="B4" s="208" t="s">
        <v>599</v>
      </c>
      <c r="C4" s="208" t="s">
        <v>10</v>
      </c>
      <c r="E4" s="209" t="s">
        <v>597</v>
      </c>
      <c r="F4" s="203">
        <v>0</v>
      </c>
      <c r="G4" s="203">
        <v>0</v>
      </c>
    </row>
    <row r="5" spans="1:7" ht="29">
      <c r="A5" s="79">
        <v>44469</v>
      </c>
      <c r="B5" s="208" t="s">
        <v>599</v>
      </c>
      <c r="C5" s="208" t="s">
        <v>604</v>
      </c>
      <c r="E5" s="209" t="s">
        <v>597</v>
      </c>
      <c r="F5" s="203">
        <v>0</v>
      </c>
      <c r="G5" s="203">
        <v>0</v>
      </c>
    </row>
    <row r="6" spans="1:7">
      <c r="A6" s="79">
        <v>44469</v>
      </c>
      <c r="B6" s="208" t="s">
        <v>599</v>
      </c>
      <c r="C6" s="208" t="s">
        <v>8</v>
      </c>
      <c r="E6" s="209" t="s">
        <v>597</v>
      </c>
      <c r="F6" s="203">
        <v>0</v>
      </c>
      <c r="G6" s="203">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 sqref="F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44469</v>
      </c>
      <c r="B2" s="80" t="s">
        <v>599</v>
      </c>
      <c r="C2" s="80" t="s">
        <v>7</v>
      </c>
      <c r="D2" s="80" t="s">
        <v>600</v>
      </c>
      <c r="E2" s="80" t="s">
        <v>597</v>
      </c>
      <c r="F2" s="94">
        <v>190443534703.10483</v>
      </c>
      <c r="G2" s="95"/>
      <c r="H2" s="96"/>
    </row>
    <row r="3" spans="1:8" ht="29">
      <c r="A3" s="79">
        <v>44469</v>
      </c>
      <c r="B3" s="80" t="s">
        <v>599</v>
      </c>
      <c r="C3" s="80" t="s">
        <v>7</v>
      </c>
      <c r="D3" s="80" t="s">
        <v>601</v>
      </c>
      <c r="E3" s="80" t="s">
        <v>597</v>
      </c>
      <c r="F3" s="94">
        <v>0</v>
      </c>
      <c r="G3" s="95"/>
    </row>
    <row r="4" spans="1:8" ht="29">
      <c r="A4" s="79">
        <v>44469</v>
      </c>
      <c r="B4" s="80" t="s">
        <v>599</v>
      </c>
      <c r="C4" s="80" t="s">
        <v>7</v>
      </c>
      <c r="D4" s="80" t="s">
        <v>602</v>
      </c>
      <c r="E4" s="80" t="s">
        <v>597</v>
      </c>
      <c r="F4" s="94">
        <v>8614773116.317255</v>
      </c>
      <c r="G4" s="95"/>
      <c r="H4" s="96"/>
    </row>
    <row r="5" spans="1:8" ht="29">
      <c r="A5" s="79">
        <v>44469</v>
      </c>
      <c r="B5" s="80" t="s">
        <v>599</v>
      </c>
      <c r="C5" s="80" t="s">
        <v>7</v>
      </c>
      <c r="D5" s="80" t="s">
        <v>603</v>
      </c>
      <c r="E5" s="80" t="s">
        <v>597</v>
      </c>
      <c r="F5" s="94">
        <f>F2+F4</f>
        <v>199058307819.42209</v>
      </c>
      <c r="G5" s="95"/>
      <c r="H5" s="97"/>
    </row>
    <row r="6" spans="1:8">
      <c r="A6" s="79">
        <v>44469</v>
      </c>
      <c r="B6" s="80" t="s">
        <v>599</v>
      </c>
      <c r="C6" s="80" t="s">
        <v>9</v>
      </c>
      <c r="D6" s="80" t="s">
        <v>600</v>
      </c>
      <c r="E6" s="80" t="s">
        <v>597</v>
      </c>
      <c r="F6" s="94">
        <v>1286905886333.4995</v>
      </c>
      <c r="G6" s="95"/>
      <c r="H6" s="97"/>
    </row>
    <row r="7" spans="1:8">
      <c r="A7" s="79">
        <v>44469</v>
      </c>
      <c r="B7" s="80" t="s">
        <v>599</v>
      </c>
      <c r="C7" s="80" t="s">
        <v>9</v>
      </c>
      <c r="D7" s="80" t="s">
        <v>601</v>
      </c>
      <c r="E7" s="80" t="s">
        <v>597</v>
      </c>
      <c r="F7" s="94">
        <v>0</v>
      </c>
      <c r="G7" s="95"/>
      <c r="H7" s="97"/>
    </row>
    <row r="8" spans="1:8">
      <c r="A8" s="79">
        <v>44469</v>
      </c>
      <c r="B8" s="80" t="s">
        <v>599</v>
      </c>
      <c r="C8" s="80" t="s">
        <v>9</v>
      </c>
      <c r="D8" s="80" t="s">
        <v>602</v>
      </c>
      <c r="E8" s="80" t="s">
        <v>597</v>
      </c>
      <c r="F8" s="94">
        <v>251197832031.38809</v>
      </c>
      <c r="G8" s="95"/>
      <c r="H8" s="97"/>
    </row>
    <row r="9" spans="1:8">
      <c r="A9" s="79">
        <v>44469</v>
      </c>
      <c r="B9" s="80" t="s">
        <v>599</v>
      </c>
      <c r="C9" s="80" t="s">
        <v>9</v>
      </c>
      <c r="D9" s="80" t="s">
        <v>603</v>
      </c>
      <c r="E9" s="80" t="s">
        <v>597</v>
      </c>
      <c r="F9" s="94">
        <f>F6+F8</f>
        <v>1538103718364.8877</v>
      </c>
      <c r="G9" s="95"/>
      <c r="H9" s="97"/>
    </row>
    <row r="10" spans="1:8">
      <c r="A10" s="79">
        <v>44469</v>
      </c>
      <c r="B10" s="80" t="s">
        <v>599</v>
      </c>
      <c r="C10" s="80" t="s">
        <v>10</v>
      </c>
      <c r="D10" s="80" t="s">
        <v>600</v>
      </c>
      <c r="E10" s="80" t="s">
        <v>597</v>
      </c>
      <c r="F10" s="94">
        <v>12113894040.09</v>
      </c>
      <c r="G10" s="95"/>
      <c r="H10" s="97"/>
    </row>
    <row r="11" spans="1:8">
      <c r="A11" s="79">
        <v>44469</v>
      </c>
      <c r="B11" s="80" t="s">
        <v>599</v>
      </c>
      <c r="C11" s="80" t="s">
        <v>10</v>
      </c>
      <c r="D11" s="80" t="s">
        <v>601</v>
      </c>
      <c r="E11" s="80" t="s">
        <v>597</v>
      </c>
      <c r="F11" s="94">
        <v>0</v>
      </c>
      <c r="G11" s="95"/>
      <c r="H11" s="97"/>
    </row>
    <row r="12" spans="1:8">
      <c r="A12" s="79">
        <v>44469</v>
      </c>
      <c r="B12" s="80" t="s">
        <v>599</v>
      </c>
      <c r="C12" s="80" t="s">
        <v>10</v>
      </c>
      <c r="D12" s="80" t="s">
        <v>602</v>
      </c>
      <c r="E12" s="80" t="s">
        <v>597</v>
      </c>
      <c r="F12" s="94">
        <v>34981862563.489998</v>
      </c>
      <c r="G12" s="95"/>
      <c r="H12" s="97"/>
    </row>
    <row r="13" spans="1:8">
      <c r="A13" s="79">
        <v>44469</v>
      </c>
      <c r="B13" s="80" t="s">
        <v>599</v>
      </c>
      <c r="C13" s="80" t="s">
        <v>10</v>
      </c>
      <c r="D13" s="80" t="s">
        <v>603</v>
      </c>
      <c r="E13" s="80" t="s">
        <v>597</v>
      </c>
      <c r="F13" s="94">
        <f>F10+F12</f>
        <v>47095756603.580002</v>
      </c>
      <c r="G13" s="95"/>
      <c r="H13" s="97"/>
    </row>
    <row r="14" spans="1:8" ht="29">
      <c r="A14" s="79">
        <v>44469</v>
      </c>
      <c r="B14" s="80" t="s">
        <v>599</v>
      </c>
      <c r="C14" s="80" t="s">
        <v>604</v>
      </c>
      <c r="D14" s="80" t="s">
        <v>600</v>
      </c>
      <c r="E14" s="80" t="s">
        <v>597</v>
      </c>
      <c r="F14" s="94">
        <v>38562822381.040001</v>
      </c>
      <c r="G14" s="95"/>
      <c r="H14" s="96"/>
    </row>
    <row r="15" spans="1:8" ht="29">
      <c r="A15" s="79">
        <v>44469</v>
      </c>
      <c r="B15" s="80" t="s">
        <v>599</v>
      </c>
      <c r="C15" s="80" t="s">
        <v>604</v>
      </c>
      <c r="D15" s="80" t="s">
        <v>601</v>
      </c>
      <c r="E15" s="80" t="s">
        <v>597</v>
      </c>
      <c r="F15" s="94">
        <v>0</v>
      </c>
      <c r="G15" s="95"/>
    </row>
    <row r="16" spans="1:8" ht="29">
      <c r="A16" s="79">
        <v>44469</v>
      </c>
      <c r="B16" s="80" t="s">
        <v>599</v>
      </c>
      <c r="C16" s="80" t="s">
        <v>604</v>
      </c>
      <c r="D16" s="80" t="s">
        <v>602</v>
      </c>
      <c r="E16" s="80" t="s">
        <v>597</v>
      </c>
      <c r="F16" s="94">
        <v>1019207253.23</v>
      </c>
      <c r="G16" s="95"/>
    </row>
    <row r="17" spans="1:8" ht="29">
      <c r="A17" s="79">
        <v>44469</v>
      </c>
      <c r="B17" s="80" t="s">
        <v>599</v>
      </c>
      <c r="C17" s="80" t="s">
        <v>604</v>
      </c>
      <c r="D17" s="80" t="s">
        <v>603</v>
      </c>
      <c r="E17" s="80" t="s">
        <v>597</v>
      </c>
      <c r="F17" s="94">
        <v>45115784605.220009</v>
      </c>
      <c r="G17" s="95"/>
      <c r="H17" s="96"/>
    </row>
    <row r="18" spans="1:8">
      <c r="A18" s="79">
        <v>44469</v>
      </c>
      <c r="B18" s="80" t="s">
        <v>599</v>
      </c>
      <c r="C18" s="80" t="s">
        <v>8</v>
      </c>
      <c r="D18" s="80" t="s">
        <v>600</v>
      </c>
      <c r="E18" s="80" t="s">
        <v>597</v>
      </c>
      <c r="F18" s="94">
        <v>0</v>
      </c>
      <c r="G18" s="95"/>
    </row>
    <row r="19" spans="1:8">
      <c r="A19" s="79">
        <v>44469</v>
      </c>
      <c r="B19" s="80" t="s">
        <v>599</v>
      </c>
      <c r="C19" s="80" t="s">
        <v>8</v>
      </c>
      <c r="D19" s="80" t="s">
        <v>601</v>
      </c>
      <c r="E19" s="80" t="s">
        <v>597</v>
      </c>
      <c r="F19" s="94">
        <v>0</v>
      </c>
      <c r="G19" s="95"/>
    </row>
    <row r="20" spans="1:8">
      <c r="A20" s="79">
        <v>44469</v>
      </c>
      <c r="B20" s="80" t="s">
        <v>599</v>
      </c>
      <c r="C20" s="80" t="s">
        <v>8</v>
      </c>
      <c r="D20" s="80" t="s">
        <v>602</v>
      </c>
      <c r="E20" s="80" t="s">
        <v>597</v>
      </c>
      <c r="F20" s="94">
        <v>0</v>
      </c>
      <c r="G20" s="95"/>
    </row>
    <row r="21" spans="1:8">
      <c r="A21" s="79">
        <v>44469</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P2" activePane="bottomRight" state="frozenSplit"/>
      <selection activeCell="H16" sqref="H16"/>
      <selection pane="topRight" activeCell="H16" sqref="H16"/>
      <selection pane="bottomLeft" activeCell="H16" sqref="H16"/>
      <selection pane="bottomRight" activeCell="T19" sqref="T18:T19"/>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196" t="s">
        <v>232</v>
      </c>
    </row>
    <row r="2" spans="1:24" ht="43.5">
      <c r="A2" s="79">
        <v>44469</v>
      </c>
      <c r="B2" s="80" t="s">
        <v>599</v>
      </c>
      <c r="C2" s="80" t="s">
        <v>7</v>
      </c>
      <c r="D2" s="80" t="s">
        <v>605</v>
      </c>
      <c r="E2" s="80" t="s">
        <v>597</v>
      </c>
      <c r="F2" s="94">
        <v>11696487328.948139</v>
      </c>
      <c r="G2" s="94">
        <v>0</v>
      </c>
      <c r="H2" s="94">
        <v>12050979531.68692</v>
      </c>
      <c r="I2" s="94">
        <v>332490716678.60583</v>
      </c>
      <c r="J2" s="94">
        <v>568504289175.52258</v>
      </c>
      <c r="K2" s="94">
        <v>0</v>
      </c>
      <c r="L2" s="94">
        <v>0</v>
      </c>
      <c r="M2" s="94">
        <v>48936751099.698967</v>
      </c>
      <c r="N2" s="94">
        <v>690814193339.95825</v>
      </c>
      <c r="O2" s="94">
        <v>84774056974.95047</v>
      </c>
      <c r="P2" s="94">
        <v>2393282127.7759614</v>
      </c>
      <c r="Q2" s="94">
        <v>22173938.417686079</v>
      </c>
      <c r="R2" s="94">
        <v>289892602.83300269</v>
      </c>
      <c r="S2" s="94">
        <v>63865211710.306885</v>
      </c>
      <c r="T2" s="94">
        <f>SUM(F2:S2)</f>
        <v>1815838034508.7046</v>
      </c>
      <c r="U2" s="100"/>
      <c r="V2" s="102"/>
      <c r="W2" s="102"/>
    </row>
    <row r="3" spans="1:24" ht="43.5">
      <c r="A3" s="79">
        <v>44469</v>
      </c>
      <c r="B3" s="80" t="s">
        <v>599</v>
      </c>
      <c r="C3" s="80" t="s">
        <v>7</v>
      </c>
      <c r="D3" s="80" t="s">
        <v>606</v>
      </c>
      <c r="E3" s="80" t="s">
        <v>597</v>
      </c>
      <c r="F3" s="94">
        <v>11114190016.952784</v>
      </c>
      <c r="G3" s="94">
        <v>0</v>
      </c>
      <c r="H3" s="94">
        <v>11451034198.454689</v>
      </c>
      <c r="I3" s="94">
        <v>315915559278.96149</v>
      </c>
      <c r="J3" s="94">
        <v>517658108801.8277</v>
      </c>
      <c r="K3" s="94">
        <v>0</v>
      </c>
      <c r="L3" s="94">
        <v>0</v>
      </c>
      <c r="M3" s="94">
        <v>2670947564.0947881</v>
      </c>
      <c r="N3" s="94">
        <v>507971535751.95551</v>
      </c>
      <c r="O3" s="94">
        <v>78786789509.101929</v>
      </c>
      <c r="P3" s="94">
        <v>2243132633.6185718</v>
      </c>
      <c r="Q3" s="94">
        <v>17960890.118325725</v>
      </c>
      <c r="R3" s="94">
        <v>13040964.413294319</v>
      </c>
      <c r="S3" s="94">
        <v>60685749358.658234</v>
      </c>
      <c r="T3" s="94">
        <f t="shared" ref="T3:T31" si="0">SUM(F3:S3)</f>
        <v>1508528048968.1577</v>
      </c>
      <c r="U3" s="100"/>
      <c r="V3" s="88"/>
    </row>
    <row r="4" spans="1:24" ht="43.5">
      <c r="A4" s="79">
        <v>44469</v>
      </c>
      <c r="B4" s="80" t="s">
        <v>599</v>
      </c>
      <c r="C4" s="80" t="s">
        <v>7</v>
      </c>
      <c r="D4" s="80" t="s">
        <v>607</v>
      </c>
      <c r="E4" s="80" t="s">
        <v>597</v>
      </c>
      <c r="F4" s="94">
        <v>1462864935.1982446</v>
      </c>
      <c r="G4" s="94">
        <v>0</v>
      </c>
      <c r="H4" s="94">
        <v>1507200828.411612</v>
      </c>
      <c r="I4" s="94">
        <v>42802892665.574867</v>
      </c>
      <c r="J4" s="94">
        <v>12529735715.757175</v>
      </c>
      <c r="K4" s="94">
        <v>0</v>
      </c>
      <c r="L4" s="94">
        <v>0</v>
      </c>
      <c r="M4" s="94">
        <v>603104617.60327995</v>
      </c>
      <c r="N4" s="94">
        <v>36779092301.50296</v>
      </c>
      <c r="O4" s="94">
        <v>23511437801.334068</v>
      </c>
      <c r="P4" s="94">
        <v>3286256911.5907011</v>
      </c>
      <c r="Q4" s="94">
        <v>16946514.557448056</v>
      </c>
      <c r="R4" s="94">
        <v>1774804495.8009768</v>
      </c>
      <c r="S4" s="94">
        <v>7987541579.4765577</v>
      </c>
      <c r="T4" s="94">
        <f t="shared" si="0"/>
        <v>132261878366.80789</v>
      </c>
      <c r="V4" s="88"/>
      <c r="W4" s="88"/>
    </row>
    <row r="5" spans="1:24" ht="43.5">
      <c r="A5" s="79">
        <v>44469</v>
      </c>
      <c r="B5" s="80" t="s">
        <v>599</v>
      </c>
      <c r="C5" s="80" t="s">
        <v>7</v>
      </c>
      <c r="D5" s="80" t="s">
        <v>608</v>
      </c>
      <c r="E5" s="80" t="s">
        <v>597</v>
      </c>
      <c r="F5" s="94">
        <v>1377765317.5579031</v>
      </c>
      <c r="G5" s="94">
        <v>0</v>
      </c>
      <c r="H5" s="94">
        <v>1419522047.4668405</v>
      </c>
      <c r="I5" s="94">
        <v>40277373036.075958</v>
      </c>
      <c r="J5" s="94">
        <v>11477420945.060106</v>
      </c>
      <c r="K5" s="94">
        <v>0</v>
      </c>
      <c r="L5" s="94">
        <v>0</v>
      </c>
      <c r="M5" s="94">
        <v>129996310.88929452</v>
      </c>
      <c r="N5" s="94">
        <v>15444120989.581617</v>
      </c>
      <c r="O5" s="94">
        <v>12758794362.327274</v>
      </c>
      <c r="P5" s="94">
        <v>3023356358.663445</v>
      </c>
      <c r="Q5" s="94">
        <v>13726676.791532926</v>
      </c>
      <c r="R5" s="94">
        <v>3329908.3764873436</v>
      </c>
      <c r="S5" s="94">
        <v>7522880264.674017</v>
      </c>
      <c r="T5" s="94">
        <f t="shared" si="0"/>
        <v>93448286217.464462</v>
      </c>
    </row>
    <row r="6" spans="1:24" ht="43.5">
      <c r="A6" s="79">
        <v>44469</v>
      </c>
      <c r="B6" s="80" t="s">
        <v>599</v>
      </c>
      <c r="C6" s="80" t="s">
        <v>7</v>
      </c>
      <c r="D6" s="80" t="s">
        <v>609</v>
      </c>
      <c r="E6" s="80" t="s">
        <v>597</v>
      </c>
      <c r="F6" s="94">
        <f>F2+F4</f>
        <v>13159352264.146383</v>
      </c>
      <c r="G6" s="94">
        <f t="shared" ref="G6:S6" si="1">G2+G4</f>
        <v>0</v>
      </c>
      <c r="H6" s="94">
        <f t="shared" si="1"/>
        <v>13558180360.098532</v>
      </c>
      <c r="I6" s="94">
        <f t="shared" si="1"/>
        <v>375293609344.18073</v>
      </c>
      <c r="J6" s="94">
        <f t="shared" si="1"/>
        <v>581034024891.27979</v>
      </c>
      <c r="K6" s="94">
        <f t="shared" si="1"/>
        <v>0</v>
      </c>
      <c r="L6" s="94">
        <f t="shared" si="1"/>
        <v>0</v>
      </c>
      <c r="M6" s="94">
        <f t="shared" si="1"/>
        <v>49539855717.302246</v>
      </c>
      <c r="N6" s="94">
        <f t="shared" si="1"/>
        <v>727593285641.46118</v>
      </c>
      <c r="O6" s="94">
        <f t="shared" si="1"/>
        <v>108285494776.28455</v>
      </c>
      <c r="P6" s="94">
        <f t="shared" si="1"/>
        <v>5679539039.366663</v>
      </c>
      <c r="Q6" s="94">
        <f t="shared" si="1"/>
        <v>39120452.975134134</v>
      </c>
      <c r="R6" s="94">
        <f t="shared" si="1"/>
        <v>2064697098.6339793</v>
      </c>
      <c r="S6" s="94">
        <f t="shared" si="1"/>
        <v>71852753289.783447</v>
      </c>
      <c r="T6" s="94">
        <f t="shared" si="0"/>
        <v>1948099912875.5127</v>
      </c>
      <c r="U6" s="100"/>
      <c r="V6" s="102"/>
      <c r="W6" s="102"/>
    </row>
    <row r="7" spans="1:24" ht="43.5">
      <c r="A7" s="79">
        <v>44469</v>
      </c>
      <c r="B7" s="80" t="s">
        <v>599</v>
      </c>
      <c r="C7" s="80" t="s">
        <v>7</v>
      </c>
      <c r="D7" s="80" t="s">
        <v>610</v>
      </c>
      <c r="E7" s="80" t="s">
        <v>597</v>
      </c>
      <c r="F7" s="94">
        <f>F3+F5</f>
        <v>12491955334.510687</v>
      </c>
      <c r="G7" s="94">
        <f t="shared" ref="G7:S7" si="2">G3+G5</f>
        <v>0</v>
      </c>
      <c r="H7" s="94">
        <f t="shared" si="2"/>
        <v>12870556245.92153</v>
      </c>
      <c r="I7" s="94">
        <f t="shared" si="2"/>
        <v>356192932315.03748</v>
      </c>
      <c r="J7" s="94">
        <f t="shared" si="2"/>
        <v>529135529746.88782</v>
      </c>
      <c r="K7" s="94">
        <f t="shared" si="2"/>
        <v>0</v>
      </c>
      <c r="L7" s="94">
        <f t="shared" si="2"/>
        <v>0</v>
      </c>
      <c r="M7" s="94">
        <f t="shared" si="2"/>
        <v>2800943874.9840827</v>
      </c>
      <c r="N7" s="94">
        <f t="shared" si="2"/>
        <v>523415656741.53711</v>
      </c>
      <c r="O7" s="94">
        <f t="shared" si="2"/>
        <v>91545583871.429199</v>
      </c>
      <c r="P7" s="94">
        <f t="shared" si="2"/>
        <v>5266488992.2820168</v>
      </c>
      <c r="Q7" s="94">
        <f t="shared" si="2"/>
        <v>31687566.909858651</v>
      </c>
      <c r="R7" s="94">
        <f t="shared" si="2"/>
        <v>16370872.789781664</v>
      </c>
      <c r="S7" s="94">
        <f t="shared" si="2"/>
        <v>68208629623.332253</v>
      </c>
      <c r="T7" s="94">
        <f t="shared" si="0"/>
        <v>1601976335185.6218</v>
      </c>
      <c r="U7" s="100"/>
      <c r="V7" s="88"/>
      <c r="W7" s="88"/>
    </row>
    <row r="8" spans="1:24" ht="29">
      <c r="A8" s="79">
        <v>44469</v>
      </c>
      <c r="B8" s="80" t="s">
        <v>599</v>
      </c>
      <c r="C8" s="80" t="s">
        <v>9</v>
      </c>
      <c r="D8" s="80" t="s">
        <v>605</v>
      </c>
      <c r="E8" s="80" t="s">
        <v>597</v>
      </c>
      <c r="F8" s="94">
        <v>1291723370.5602386</v>
      </c>
      <c r="G8" s="94">
        <v>0</v>
      </c>
      <c r="H8" s="94">
        <v>1330872377.4441917</v>
      </c>
      <c r="I8" s="94">
        <v>37779064654.755646</v>
      </c>
      <c r="J8" s="94">
        <v>4576168308241.3975</v>
      </c>
      <c r="K8" s="94">
        <v>0</v>
      </c>
      <c r="L8" s="94">
        <v>0</v>
      </c>
      <c r="M8" s="94">
        <v>198800845143.9769</v>
      </c>
      <c r="N8" s="94">
        <v>5257073544399.4854</v>
      </c>
      <c r="O8" s="94">
        <v>742693374167.06628</v>
      </c>
      <c r="P8" s="94">
        <v>2613613588.5824814</v>
      </c>
      <c r="Q8" s="94">
        <v>44188003.672799841</v>
      </c>
      <c r="R8" s="94">
        <v>87132219911.550064</v>
      </c>
      <c r="S8" s="94">
        <v>7053073646.1200171</v>
      </c>
      <c r="T8" s="94">
        <f t="shared" si="0"/>
        <v>10911980827504.609</v>
      </c>
      <c r="U8" s="100"/>
      <c r="V8" s="100"/>
    </row>
    <row r="9" spans="1:24" ht="29">
      <c r="A9" s="79">
        <v>44469</v>
      </c>
      <c r="B9" s="80" t="s">
        <v>599</v>
      </c>
      <c r="C9" s="80" t="s">
        <v>9</v>
      </c>
      <c r="D9" s="80" t="s">
        <v>606</v>
      </c>
      <c r="E9" s="80" t="s">
        <v>597</v>
      </c>
      <c r="F9" s="94">
        <v>1222450135.3761191</v>
      </c>
      <c r="G9" s="94">
        <v>0</v>
      </c>
      <c r="H9" s="94">
        <v>1259499638.2773268</v>
      </c>
      <c r="I9" s="94">
        <v>35706036763.538979</v>
      </c>
      <c r="J9" s="94">
        <v>4169450863741.5103</v>
      </c>
      <c r="K9" s="94">
        <v>0</v>
      </c>
      <c r="L9" s="94">
        <v>0</v>
      </c>
      <c r="M9" s="94">
        <v>54546948297.545616</v>
      </c>
      <c r="N9" s="94">
        <v>2995875391781.2275</v>
      </c>
      <c r="O9" s="94">
        <v>556152339656.86877</v>
      </c>
      <c r="P9" s="94">
        <v>2404524501.4958825</v>
      </c>
      <c r="Q9" s="94">
        <v>35792282.974967875</v>
      </c>
      <c r="R9" s="94">
        <v>2911212127.4659576</v>
      </c>
      <c r="S9" s="94">
        <v>6674827621.7822523</v>
      </c>
      <c r="T9" s="94">
        <f t="shared" si="0"/>
        <v>7826239886548.0635</v>
      </c>
      <c r="U9" s="100"/>
    </row>
    <row r="10" spans="1:24" ht="29">
      <c r="A10" s="79">
        <v>44469</v>
      </c>
      <c r="B10" s="80" t="s">
        <v>599</v>
      </c>
      <c r="C10" s="80" t="s">
        <v>9</v>
      </c>
      <c r="D10" s="80" t="s">
        <v>607</v>
      </c>
      <c r="E10" s="80" t="s">
        <v>597</v>
      </c>
      <c r="F10" s="94">
        <v>1020868489.1661831</v>
      </c>
      <c r="G10" s="94">
        <v>0</v>
      </c>
      <c r="H10" s="94">
        <v>1051808540.5896113</v>
      </c>
      <c r="I10" s="94">
        <v>29235099195.715816</v>
      </c>
      <c r="J10" s="94">
        <v>2958009120494.7778</v>
      </c>
      <c r="K10" s="94">
        <v>0</v>
      </c>
      <c r="L10" s="94">
        <v>0</v>
      </c>
      <c r="M10" s="94">
        <v>408615297991.50836</v>
      </c>
      <c r="N10" s="94">
        <v>7175901929487.9717</v>
      </c>
      <c r="O10" s="94">
        <v>4114185062030.667</v>
      </c>
      <c r="P10" s="94">
        <v>312124588.63391817</v>
      </c>
      <c r="Q10" s="94">
        <v>54737582.021491766</v>
      </c>
      <c r="R10" s="94">
        <v>348189329055.87543</v>
      </c>
      <c r="S10" s="94">
        <v>5574151293.0694742</v>
      </c>
      <c r="T10" s="94">
        <f t="shared" si="0"/>
        <v>15042149528750</v>
      </c>
      <c r="U10" s="100"/>
      <c r="V10" s="101"/>
      <c r="W10" s="100"/>
      <c r="X10" s="100"/>
    </row>
    <row r="11" spans="1:24" ht="29">
      <c r="A11" s="79">
        <v>44469</v>
      </c>
      <c r="B11" s="80" t="s">
        <v>599</v>
      </c>
      <c r="C11" s="80" t="s">
        <v>9</v>
      </c>
      <c r="D11" s="80" t="s">
        <v>608</v>
      </c>
      <c r="E11" s="80" t="s">
        <v>597</v>
      </c>
      <c r="F11" s="94">
        <v>989887198.89654708</v>
      </c>
      <c r="G11" s="94">
        <v>0</v>
      </c>
      <c r="H11" s="94">
        <v>1019888282.4467582</v>
      </c>
      <c r="I11" s="94">
        <v>28312857607.164322</v>
      </c>
      <c r="J11" s="94">
        <v>2711945074997.8101</v>
      </c>
      <c r="K11" s="94">
        <v>0</v>
      </c>
      <c r="L11" s="94">
        <v>0</v>
      </c>
      <c r="M11" s="94">
        <v>110365167524.39651</v>
      </c>
      <c r="N11" s="94">
        <v>1782265087491.9089</v>
      </c>
      <c r="O11" s="94">
        <v>2315490440445.8784</v>
      </c>
      <c r="P11" s="94">
        <v>287154621.54320472</v>
      </c>
      <c r="Q11" s="94">
        <v>44337441.437408336</v>
      </c>
      <c r="R11" s="94">
        <v>1016419790.59965</v>
      </c>
      <c r="S11" s="94">
        <v>5404986450.1102257</v>
      </c>
      <c r="T11" s="94">
        <f t="shared" si="0"/>
        <v>6957141301852.1924</v>
      </c>
      <c r="U11" s="100"/>
      <c r="V11" s="101"/>
      <c r="W11" s="101"/>
      <c r="X11" s="100"/>
    </row>
    <row r="12" spans="1:24" ht="29">
      <c r="A12" s="79">
        <v>44469</v>
      </c>
      <c r="B12" s="80" t="s">
        <v>599</v>
      </c>
      <c r="C12" s="80" t="s">
        <v>9</v>
      </c>
      <c r="D12" s="80" t="s">
        <v>609</v>
      </c>
      <c r="E12" s="80" t="s">
        <v>597</v>
      </c>
      <c r="F12" s="94">
        <f>F8+F10</f>
        <v>2312591859.7264218</v>
      </c>
      <c r="G12" s="94">
        <f t="shared" ref="G12:S12" si="3">G8+G10</f>
        <v>0</v>
      </c>
      <c r="H12" s="94">
        <f t="shared" si="3"/>
        <v>2382680918.033803</v>
      </c>
      <c r="I12" s="94">
        <f t="shared" si="3"/>
        <v>67014163850.471466</v>
      </c>
      <c r="J12" s="94">
        <f t="shared" si="3"/>
        <v>7534177428736.1758</v>
      </c>
      <c r="K12" s="94">
        <f t="shared" si="3"/>
        <v>0</v>
      </c>
      <c r="L12" s="94">
        <f t="shared" si="3"/>
        <v>0</v>
      </c>
      <c r="M12" s="94">
        <f t="shared" si="3"/>
        <v>607416143135.48523</v>
      </c>
      <c r="N12" s="94">
        <f t="shared" si="3"/>
        <v>12432975473887.457</v>
      </c>
      <c r="O12" s="94">
        <f t="shared" si="3"/>
        <v>4856878436197.7334</v>
      </c>
      <c r="P12" s="94">
        <f t="shared" si="3"/>
        <v>2925738177.2163997</v>
      </c>
      <c r="Q12" s="94">
        <f t="shared" si="3"/>
        <v>98925585.694291607</v>
      </c>
      <c r="R12" s="94">
        <f t="shared" si="3"/>
        <v>435321548967.42548</v>
      </c>
      <c r="S12" s="94">
        <f t="shared" si="3"/>
        <v>12627224939.189491</v>
      </c>
      <c r="T12" s="94">
        <f t="shared" ref="T12:T13" si="4">SUM(F12:S12)</f>
        <v>25954130356254.613</v>
      </c>
      <c r="U12" s="102"/>
      <c r="V12" s="101"/>
      <c r="W12" s="101"/>
      <c r="X12" s="100"/>
    </row>
    <row r="13" spans="1:24" ht="29">
      <c r="A13" s="79">
        <v>44469</v>
      </c>
      <c r="B13" s="80" t="s">
        <v>599</v>
      </c>
      <c r="C13" s="80" t="s">
        <v>9</v>
      </c>
      <c r="D13" s="80" t="s">
        <v>610</v>
      </c>
      <c r="E13" s="80" t="s">
        <v>597</v>
      </c>
      <c r="F13" s="94">
        <f>F9+F11</f>
        <v>2212337334.272666</v>
      </c>
      <c r="G13" s="94">
        <f t="shared" ref="G13:S13" si="5">G9+G11</f>
        <v>0</v>
      </c>
      <c r="H13" s="94">
        <f t="shared" si="5"/>
        <v>2279387920.7240849</v>
      </c>
      <c r="I13" s="94">
        <f t="shared" si="5"/>
        <v>64018894370.7033</v>
      </c>
      <c r="J13" s="94">
        <f t="shared" si="5"/>
        <v>6881395938739.3203</v>
      </c>
      <c r="K13" s="94">
        <f t="shared" si="5"/>
        <v>0</v>
      </c>
      <c r="L13" s="94">
        <f t="shared" si="5"/>
        <v>0</v>
      </c>
      <c r="M13" s="94">
        <f t="shared" si="5"/>
        <v>164912115821.94214</v>
      </c>
      <c r="N13" s="94">
        <f t="shared" si="5"/>
        <v>4778140479273.1367</v>
      </c>
      <c r="O13" s="94">
        <f t="shared" si="5"/>
        <v>2871642780102.7471</v>
      </c>
      <c r="P13" s="94">
        <f t="shared" si="5"/>
        <v>2691679123.0390873</v>
      </c>
      <c r="Q13" s="94">
        <f t="shared" si="5"/>
        <v>80129724.41237621</v>
      </c>
      <c r="R13" s="94">
        <f t="shared" si="5"/>
        <v>3927631918.0656075</v>
      </c>
      <c r="S13" s="94">
        <f t="shared" si="5"/>
        <v>12079814071.892479</v>
      </c>
      <c r="T13" s="94">
        <f t="shared" si="4"/>
        <v>14783381188400.258</v>
      </c>
      <c r="U13" s="100"/>
    </row>
    <row r="14" spans="1:24" ht="29">
      <c r="A14" s="79">
        <v>44469</v>
      </c>
      <c r="B14" s="80" t="s">
        <v>599</v>
      </c>
      <c r="C14" s="80" t="s">
        <v>10</v>
      </c>
      <c r="D14" s="80" t="s">
        <v>605</v>
      </c>
      <c r="E14" s="80" t="s">
        <v>597</v>
      </c>
      <c r="F14" s="218">
        <v>199403280.66257635</v>
      </c>
      <c r="G14" s="218">
        <v>0</v>
      </c>
      <c r="H14" s="218">
        <v>205446711.15648794</v>
      </c>
      <c r="I14" s="218">
        <v>5663919892.2072315</v>
      </c>
      <c r="J14" s="218">
        <v>23768929494.076363</v>
      </c>
      <c r="K14" s="218">
        <v>0</v>
      </c>
      <c r="L14" s="218">
        <v>0</v>
      </c>
      <c r="M14" s="218">
        <v>2399905943.471087</v>
      </c>
      <c r="N14" s="218">
        <v>27897146591.639748</v>
      </c>
      <c r="O14" s="218">
        <v>2033744963.2825382</v>
      </c>
      <c r="P14" s="218">
        <v>31238350.853318311</v>
      </c>
      <c r="Q14" s="218">
        <v>174191.73766566554</v>
      </c>
      <c r="R14" s="218">
        <v>3402851.8306296929</v>
      </c>
      <c r="S14" s="218">
        <v>1088782672.7026796</v>
      </c>
      <c r="T14" s="94">
        <f t="shared" si="0"/>
        <v>63292094943.620323</v>
      </c>
      <c r="U14" s="100"/>
    </row>
    <row r="15" spans="1:24" ht="29">
      <c r="A15" s="79">
        <v>44469</v>
      </c>
      <c r="B15" s="80" t="s">
        <v>599</v>
      </c>
      <c r="C15" s="80" t="s">
        <v>10</v>
      </c>
      <c r="D15" s="80" t="s">
        <v>606</v>
      </c>
      <c r="E15" s="80" t="s">
        <v>597</v>
      </c>
      <c r="F15" s="218">
        <v>190253768.2116957</v>
      </c>
      <c r="G15" s="218">
        <v>0</v>
      </c>
      <c r="H15" s="218">
        <v>196019899.14280003</v>
      </c>
      <c r="I15" s="218">
        <v>5403532770.4272461</v>
      </c>
      <c r="J15" s="218">
        <v>21692103762.782001</v>
      </c>
      <c r="K15" s="218">
        <v>0</v>
      </c>
      <c r="L15" s="218">
        <v>0</v>
      </c>
      <c r="M15" s="218">
        <v>66657326.242183924</v>
      </c>
      <c r="N15" s="218">
        <v>20582092925.666439</v>
      </c>
      <c r="O15" s="218">
        <v>1613619624.6721783</v>
      </c>
      <c r="P15" s="218">
        <v>28739282.785052847</v>
      </c>
      <c r="Q15" s="218">
        <v>141095.30750918909</v>
      </c>
      <c r="R15" s="218">
        <v>728691.59524015547</v>
      </c>
      <c r="S15" s="218">
        <v>1038824464.4570824</v>
      </c>
      <c r="T15" s="94">
        <f t="shared" si="0"/>
        <v>50812713611.289429</v>
      </c>
    </row>
    <row r="16" spans="1:24" ht="29">
      <c r="A16" s="79">
        <v>44469</v>
      </c>
      <c r="B16" s="80" t="s">
        <v>599</v>
      </c>
      <c r="C16" s="80" t="s">
        <v>10</v>
      </c>
      <c r="D16" s="80" t="s">
        <v>607</v>
      </c>
      <c r="E16" s="80" t="s">
        <v>597</v>
      </c>
      <c r="F16" s="218">
        <v>888992944.74121082</v>
      </c>
      <c r="G16" s="218">
        <v>0</v>
      </c>
      <c r="H16" s="218">
        <v>915936167.80789948</v>
      </c>
      <c r="I16" s="218">
        <v>25210476175.773319</v>
      </c>
      <c r="J16" s="218">
        <v>12454517655.10405</v>
      </c>
      <c r="K16" s="218">
        <v>0</v>
      </c>
      <c r="L16" s="218">
        <v>0</v>
      </c>
      <c r="M16" s="218">
        <v>1152534899.3287399</v>
      </c>
      <c r="N16" s="218">
        <v>45153913776.697792</v>
      </c>
      <c r="O16" s="218">
        <v>46181776874.8881</v>
      </c>
      <c r="P16" s="218">
        <v>16866767.516071655</v>
      </c>
      <c r="Q16" s="218">
        <v>2960318.0849601817</v>
      </c>
      <c r="R16" s="218">
        <v>4251752096.7728224</v>
      </c>
      <c r="S16" s="218">
        <v>4854083277.3725052</v>
      </c>
      <c r="T16" s="94">
        <f t="shared" si="0"/>
        <v>141083810954.08749</v>
      </c>
    </row>
    <row r="17" spans="1:39" ht="29">
      <c r="A17" s="79">
        <v>44469</v>
      </c>
      <c r="B17" s="80" t="s">
        <v>599</v>
      </c>
      <c r="C17" s="80" t="s">
        <v>10</v>
      </c>
      <c r="D17" s="80" t="s">
        <v>608</v>
      </c>
      <c r="E17" s="80" t="s">
        <v>597</v>
      </c>
      <c r="F17" s="218">
        <v>845922741.38400257</v>
      </c>
      <c r="G17" s="218">
        <v>0</v>
      </c>
      <c r="H17" s="218">
        <v>871560610.90042353</v>
      </c>
      <c r="I17" s="218">
        <v>23987475017.565102</v>
      </c>
      <c r="J17" s="218">
        <v>11345984250.575535</v>
      </c>
      <c r="K17" s="218">
        <v>0</v>
      </c>
      <c r="L17" s="218">
        <v>0</v>
      </c>
      <c r="M17" s="218">
        <v>275653700.61952162</v>
      </c>
      <c r="N17" s="218">
        <v>10449142780.958849</v>
      </c>
      <c r="O17" s="218">
        <v>25846612924.428436</v>
      </c>
      <c r="P17" s="218">
        <v>15517426.114785921</v>
      </c>
      <c r="Q17" s="218">
        <v>2397857.6488177474</v>
      </c>
      <c r="R17" s="218">
        <v>83103097.401193365</v>
      </c>
      <c r="S17" s="218">
        <v>4618911084.1289606</v>
      </c>
      <c r="T17" s="94">
        <f t="shared" si="0"/>
        <v>78342281491.725647</v>
      </c>
      <c r="U17" s="100"/>
    </row>
    <row r="18" spans="1:39" ht="29">
      <c r="A18" s="79">
        <v>44469</v>
      </c>
      <c r="B18" s="80" t="s">
        <v>599</v>
      </c>
      <c r="C18" s="80" t="s">
        <v>10</v>
      </c>
      <c r="D18" s="80" t="s">
        <v>609</v>
      </c>
      <c r="E18" s="80" t="s">
        <v>597</v>
      </c>
      <c r="F18" s="94">
        <f>F14+F16</f>
        <v>1088396225.4037871</v>
      </c>
      <c r="G18" s="94">
        <f t="shared" ref="G18:S18" si="6">G14+G16</f>
        <v>0</v>
      </c>
      <c r="H18" s="94">
        <f t="shared" si="6"/>
        <v>1121382878.9643874</v>
      </c>
      <c r="I18" s="94">
        <f t="shared" si="6"/>
        <v>30874396067.980553</v>
      </c>
      <c r="J18" s="94">
        <f t="shared" si="6"/>
        <v>36223447149.180412</v>
      </c>
      <c r="K18" s="94">
        <f t="shared" si="6"/>
        <v>0</v>
      </c>
      <c r="L18" s="94">
        <f t="shared" si="6"/>
        <v>0</v>
      </c>
      <c r="M18" s="94">
        <f t="shared" si="6"/>
        <v>3552440842.7998266</v>
      </c>
      <c r="N18" s="94">
        <f t="shared" si="6"/>
        <v>73051060368.33754</v>
      </c>
      <c r="O18" s="94">
        <f t="shared" si="6"/>
        <v>48215521838.170639</v>
      </c>
      <c r="P18" s="94">
        <f t="shared" si="6"/>
        <v>48105118.369389966</v>
      </c>
      <c r="Q18" s="94">
        <f t="shared" si="6"/>
        <v>3134509.8226258471</v>
      </c>
      <c r="R18" s="94">
        <f t="shared" si="6"/>
        <v>4255154948.6034522</v>
      </c>
      <c r="S18" s="94">
        <f t="shared" si="6"/>
        <v>5942865950.0751848</v>
      </c>
      <c r="T18" s="94">
        <f t="shared" ref="T18:T19" si="7">SUM(F18:S18)</f>
        <v>204375905897.70782</v>
      </c>
    </row>
    <row r="19" spans="1:39" ht="29">
      <c r="A19" s="79">
        <v>44469</v>
      </c>
      <c r="B19" s="80" t="s">
        <v>599</v>
      </c>
      <c r="C19" s="80" t="s">
        <v>10</v>
      </c>
      <c r="D19" s="80" t="s">
        <v>610</v>
      </c>
      <c r="E19" s="80" t="s">
        <v>597</v>
      </c>
      <c r="F19" s="94">
        <f>F15+F17</f>
        <v>1036176509.5956982</v>
      </c>
      <c r="G19" s="94">
        <f t="shared" ref="G19:S19" si="8">G15+G17</f>
        <v>0</v>
      </c>
      <c r="H19" s="94">
        <f t="shared" si="8"/>
        <v>1067580510.0432236</v>
      </c>
      <c r="I19" s="94">
        <f t="shared" si="8"/>
        <v>29391007787.992348</v>
      </c>
      <c r="J19" s="94">
        <f t="shared" si="8"/>
        <v>33038088013.357536</v>
      </c>
      <c r="K19" s="94">
        <f t="shared" si="8"/>
        <v>0</v>
      </c>
      <c r="L19" s="94">
        <f t="shared" si="8"/>
        <v>0</v>
      </c>
      <c r="M19" s="94">
        <f t="shared" si="8"/>
        <v>342311026.86170554</v>
      </c>
      <c r="N19" s="94">
        <f t="shared" si="8"/>
        <v>31031235706.62529</v>
      </c>
      <c r="O19" s="94">
        <f t="shared" si="8"/>
        <v>27460232549.100616</v>
      </c>
      <c r="P19" s="94">
        <f t="shared" si="8"/>
        <v>44256708.899838768</v>
      </c>
      <c r="Q19" s="94">
        <f t="shared" si="8"/>
        <v>2538952.9563269364</v>
      </c>
      <c r="R19" s="94">
        <f t="shared" si="8"/>
        <v>83831788.996433526</v>
      </c>
      <c r="S19" s="94">
        <f t="shared" si="8"/>
        <v>5657735548.5860434</v>
      </c>
      <c r="T19" s="94">
        <f t="shared" si="7"/>
        <v>129154995103.01506</v>
      </c>
      <c r="U19" s="100"/>
    </row>
    <row r="20" spans="1:39" ht="29">
      <c r="A20" s="79">
        <v>44469</v>
      </c>
      <c r="B20" s="80" t="s">
        <v>599</v>
      </c>
      <c r="C20" s="80" t="s">
        <v>604</v>
      </c>
      <c r="D20" s="80" t="s">
        <v>605</v>
      </c>
      <c r="E20" s="80" t="s">
        <v>597</v>
      </c>
      <c r="F20" s="94">
        <v>262325187.90101373</v>
      </c>
      <c r="G20" s="94">
        <v>0</v>
      </c>
      <c r="H20" s="94">
        <v>270275629.01017857</v>
      </c>
      <c r="I20" s="94">
        <v>7508172247.1201096</v>
      </c>
      <c r="J20" s="94">
        <v>78991993044.218903</v>
      </c>
      <c r="K20" s="94">
        <v>0</v>
      </c>
      <c r="L20" s="94">
        <v>0</v>
      </c>
      <c r="M20" s="94">
        <v>2122650216.3710451</v>
      </c>
      <c r="N20" s="94">
        <v>29840756922.264027</v>
      </c>
      <c r="O20" s="94">
        <v>2950392929.4867234</v>
      </c>
      <c r="P20" s="94">
        <v>177880221.42239246</v>
      </c>
      <c r="Q20" s="94">
        <v>1236774.4739337731</v>
      </c>
      <c r="R20" s="94">
        <v>8160404.0245076343</v>
      </c>
      <c r="S20" s="94">
        <v>1432349148.1737797</v>
      </c>
      <c r="T20" s="94">
        <f t="shared" si="0"/>
        <v>123566192724.46661</v>
      </c>
    </row>
    <row r="21" spans="1:39" ht="29">
      <c r="A21" s="79">
        <v>44469</v>
      </c>
      <c r="B21" s="80" t="s">
        <v>599</v>
      </c>
      <c r="C21" s="80" t="s">
        <v>604</v>
      </c>
      <c r="D21" s="80" t="s">
        <v>606</v>
      </c>
      <c r="E21" s="80" t="s">
        <v>597</v>
      </c>
      <c r="F21" s="94">
        <v>249763590.08962977</v>
      </c>
      <c r="G21" s="94">
        <v>0</v>
      </c>
      <c r="H21" s="94">
        <v>257333319.59257972</v>
      </c>
      <c r="I21" s="94">
        <v>7145815962.2841444</v>
      </c>
      <c r="J21" s="94">
        <v>71656891352.79747</v>
      </c>
      <c r="K21" s="94">
        <v>0</v>
      </c>
      <c r="L21" s="94">
        <v>0</v>
      </c>
      <c r="M21" s="94">
        <v>590876007.74213898</v>
      </c>
      <c r="N21" s="94">
        <v>12444327288.453339</v>
      </c>
      <c r="O21" s="94">
        <v>2775550534.3734927</v>
      </c>
      <c r="P21" s="94">
        <v>163649803.70860106</v>
      </c>
      <c r="Q21" s="94">
        <v>1001787.3238863562</v>
      </c>
      <c r="R21" s="94">
        <v>1023384.2755056687</v>
      </c>
      <c r="S21" s="94">
        <v>1363760256.3910098</v>
      </c>
      <c r="T21" s="94">
        <f t="shared" si="0"/>
        <v>96649993287.031799</v>
      </c>
    </row>
    <row r="22" spans="1:39" ht="29">
      <c r="A22" s="79">
        <v>44469</v>
      </c>
      <c r="B22" s="80" t="s">
        <v>599</v>
      </c>
      <c r="C22" s="80" t="s">
        <v>604</v>
      </c>
      <c r="D22" s="80" t="s">
        <v>607</v>
      </c>
      <c r="E22" s="80" t="s">
        <v>597</v>
      </c>
      <c r="F22" s="94">
        <v>19963441.877905443</v>
      </c>
      <c r="G22" s="94">
        <v>0</v>
      </c>
      <c r="H22" s="94">
        <v>20568485.450947363</v>
      </c>
      <c r="I22" s="94">
        <v>565763882.50382555</v>
      </c>
      <c r="J22" s="94">
        <v>100924805.44222191</v>
      </c>
      <c r="K22" s="94">
        <v>0</v>
      </c>
      <c r="L22" s="94">
        <v>0</v>
      </c>
      <c r="M22" s="94">
        <v>621055.21698648029</v>
      </c>
      <c r="N22" s="94">
        <v>184011517.32861009</v>
      </c>
      <c r="O22" s="94">
        <v>388498333.13941514</v>
      </c>
      <c r="P22" s="94">
        <v>0</v>
      </c>
      <c r="Q22" s="94">
        <v>0</v>
      </c>
      <c r="R22" s="94">
        <v>17914352.179815784</v>
      </c>
      <c r="S22" s="94">
        <v>109004473.40658942</v>
      </c>
      <c r="T22" s="94">
        <f t="shared" si="0"/>
        <v>1407270346.5463171</v>
      </c>
    </row>
    <row r="23" spans="1:39" ht="29">
      <c r="A23" s="79">
        <v>44469</v>
      </c>
      <c r="B23" s="80" t="s">
        <v>599</v>
      </c>
      <c r="C23" s="80" t="s">
        <v>604</v>
      </c>
      <c r="D23" s="80" t="s">
        <v>608</v>
      </c>
      <c r="E23" s="80" t="s">
        <v>597</v>
      </c>
      <c r="F23" s="94">
        <v>18843777.566213194</v>
      </c>
      <c r="G23" s="94">
        <v>0</v>
      </c>
      <c r="H23" s="94">
        <v>19414886.825728569</v>
      </c>
      <c r="I23" s="94">
        <v>534032599.29333532</v>
      </c>
      <c r="J23" s="94">
        <v>94795114.226067469</v>
      </c>
      <c r="K23" s="94">
        <v>0</v>
      </c>
      <c r="L23" s="94">
        <v>0</v>
      </c>
      <c r="M23" s="94">
        <v>22580.358304275887</v>
      </c>
      <c r="N23" s="94">
        <v>140579354.41088989</v>
      </c>
      <c r="O23" s="94">
        <v>218346624.71101314</v>
      </c>
      <c r="P23" s="94">
        <v>0</v>
      </c>
      <c r="Q23" s="94">
        <v>0</v>
      </c>
      <c r="R23" s="94">
        <v>160509.93264100645</v>
      </c>
      <c r="S23" s="94">
        <v>102890877.39270556</v>
      </c>
      <c r="T23" s="94">
        <f t="shared" si="0"/>
        <v>1129086324.7168984</v>
      </c>
      <c r="V23"/>
      <c r="W23" s="219"/>
      <c r="X23"/>
      <c r="Y23" s="220"/>
      <c r="Z23" s="218"/>
      <c r="AA23" s="220"/>
      <c r="AB23" s="220"/>
      <c r="AC23" s="220"/>
      <c r="AD23" s="220"/>
      <c r="AE23" s="220"/>
      <c r="AF23" s="220"/>
      <c r="AG23" s="220"/>
      <c r="AH23" s="220"/>
      <c r="AI23" s="220"/>
      <c r="AJ23" s="220"/>
      <c r="AK23" s="220"/>
      <c r="AL23" s="220"/>
      <c r="AM23" s="220"/>
    </row>
    <row r="24" spans="1:39" ht="29">
      <c r="A24" s="79">
        <v>44469</v>
      </c>
      <c r="B24" s="80" t="s">
        <v>599</v>
      </c>
      <c r="C24" s="80" t="s">
        <v>604</v>
      </c>
      <c r="D24" s="80" t="s">
        <v>609</v>
      </c>
      <c r="E24" s="80" t="s">
        <v>597</v>
      </c>
      <c r="F24" s="94">
        <f>F20+F22</f>
        <v>282288629.77891916</v>
      </c>
      <c r="G24" s="94">
        <f t="shared" ref="G24:S24" si="9">G20+G22</f>
        <v>0</v>
      </c>
      <c r="H24" s="94">
        <f t="shared" si="9"/>
        <v>290844114.46112591</v>
      </c>
      <c r="I24" s="94">
        <f t="shared" si="9"/>
        <v>8073936129.6239347</v>
      </c>
      <c r="J24" s="94">
        <f t="shared" si="9"/>
        <v>79092917849.661118</v>
      </c>
      <c r="K24" s="94">
        <f t="shared" si="9"/>
        <v>0</v>
      </c>
      <c r="L24" s="94">
        <f t="shared" si="9"/>
        <v>0</v>
      </c>
      <c r="M24" s="94">
        <f t="shared" si="9"/>
        <v>2123271271.5880315</v>
      </c>
      <c r="N24" s="94">
        <f t="shared" si="9"/>
        <v>30024768439.592636</v>
      </c>
      <c r="O24" s="94">
        <f t="shared" si="9"/>
        <v>3338891262.6261387</v>
      </c>
      <c r="P24" s="94">
        <f t="shared" si="9"/>
        <v>177880221.42239246</v>
      </c>
      <c r="Q24" s="94">
        <f t="shared" si="9"/>
        <v>1236774.4739337731</v>
      </c>
      <c r="R24" s="94">
        <f t="shared" si="9"/>
        <v>26074756.204323418</v>
      </c>
      <c r="S24" s="94">
        <f t="shared" si="9"/>
        <v>1541353621.5803692</v>
      </c>
      <c r="T24" s="94">
        <f t="shared" ref="T24:T25" si="10">SUM(F24:S24)</f>
        <v>124973463071.01294</v>
      </c>
      <c r="V24"/>
      <c r="W24" s="219"/>
      <c r="X24"/>
      <c r="Y24" s="220"/>
      <c r="Z24" s="218"/>
      <c r="AA24" s="220"/>
      <c r="AB24" s="220"/>
      <c r="AC24" s="220"/>
      <c r="AD24" s="220"/>
      <c r="AE24" s="220"/>
      <c r="AF24" s="220"/>
      <c r="AG24" s="220"/>
      <c r="AH24" s="220"/>
      <c r="AI24" s="220"/>
      <c r="AJ24" s="220"/>
      <c r="AK24" s="220"/>
      <c r="AL24" s="220"/>
      <c r="AM24" s="220"/>
    </row>
    <row r="25" spans="1:39" ht="29">
      <c r="A25" s="79">
        <v>44469</v>
      </c>
      <c r="B25" s="80" t="s">
        <v>599</v>
      </c>
      <c r="C25" s="80" t="s">
        <v>604</v>
      </c>
      <c r="D25" s="80" t="s">
        <v>610</v>
      </c>
      <c r="E25" s="80" t="s">
        <v>597</v>
      </c>
      <c r="F25" s="94">
        <f>F21+F23</f>
        <v>268607367.65584296</v>
      </c>
      <c r="G25" s="94">
        <f t="shared" ref="G25:S25" si="11">G21+G23</f>
        <v>0</v>
      </c>
      <c r="H25" s="94">
        <f t="shared" si="11"/>
        <v>276748206.41830832</v>
      </c>
      <c r="I25" s="94">
        <f t="shared" si="11"/>
        <v>7679848561.5774794</v>
      </c>
      <c r="J25" s="94">
        <f t="shared" si="11"/>
        <v>71751686467.023544</v>
      </c>
      <c r="K25" s="94">
        <f t="shared" si="11"/>
        <v>0</v>
      </c>
      <c r="L25" s="94">
        <f t="shared" si="11"/>
        <v>0</v>
      </c>
      <c r="M25" s="94">
        <f t="shared" si="11"/>
        <v>590898588.10044324</v>
      </c>
      <c r="N25" s="94">
        <f t="shared" si="11"/>
        <v>12584906642.864229</v>
      </c>
      <c r="O25" s="94">
        <f t="shared" si="11"/>
        <v>2993897159.084506</v>
      </c>
      <c r="P25" s="94">
        <f t="shared" si="11"/>
        <v>163649803.70860106</v>
      </c>
      <c r="Q25" s="94">
        <f t="shared" si="11"/>
        <v>1001787.3238863562</v>
      </c>
      <c r="R25" s="94">
        <f t="shared" si="11"/>
        <v>1183894.2081466753</v>
      </c>
      <c r="S25" s="94">
        <f t="shared" si="11"/>
        <v>1466651133.7837152</v>
      </c>
      <c r="T25" s="94">
        <f t="shared" si="10"/>
        <v>97779079611.748703</v>
      </c>
      <c r="V25"/>
      <c r="W25" s="219"/>
      <c r="X25"/>
      <c r="Y25" s="220"/>
      <c r="Z25" s="218"/>
      <c r="AA25" s="220"/>
      <c r="AB25" s="220"/>
      <c r="AC25" s="220"/>
      <c r="AD25" s="218"/>
      <c r="AE25" s="218"/>
      <c r="AF25" s="220"/>
      <c r="AG25" s="220"/>
      <c r="AH25" s="220"/>
      <c r="AI25" s="220"/>
      <c r="AJ25" s="220"/>
      <c r="AK25" s="220"/>
      <c r="AL25" s="220"/>
      <c r="AM25" s="220"/>
    </row>
    <row r="26" spans="1:39" ht="29">
      <c r="A26" s="79">
        <v>44469</v>
      </c>
      <c r="B26" s="80" t="s">
        <v>599</v>
      </c>
      <c r="C26" s="80" t="s">
        <v>8</v>
      </c>
      <c r="D26" s="80" t="s">
        <v>605</v>
      </c>
      <c r="E26" s="80" t="s">
        <v>597</v>
      </c>
      <c r="F26" s="94">
        <v>0</v>
      </c>
      <c r="G26" s="94">
        <v>0</v>
      </c>
      <c r="H26" s="94">
        <v>0</v>
      </c>
      <c r="I26" s="94">
        <v>0</v>
      </c>
      <c r="J26" s="94">
        <v>0</v>
      </c>
      <c r="K26" s="94">
        <v>0</v>
      </c>
      <c r="L26" s="94">
        <v>0</v>
      </c>
      <c r="M26" s="94">
        <v>0</v>
      </c>
      <c r="N26" s="94">
        <v>0</v>
      </c>
      <c r="O26" s="94">
        <v>0</v>
      </c>
      <c r="P26" s="94">
        <v>0</v>
      </c>
      <c r="Q26" s="94">
        <v>0</v>
      </c>
      <c r="R26" s="94">
        <v>0</v>
      </c>
      <c r="S26" s="94">
        <v>0</v>
      </c>
      <c r="T26" s="94">
        <f t="shared" si="0"/>
        <v>0</v>
      </c>
      <c r="V26"/>
      <c r="W26" s="219"/>
      <c r="X26"/>
      <c r="Y26" s="220"/>
      <c r="Z26" s="218"/>
      <c r="AA26" s="220"/>
      <c r="AB26" s="220"/>
      <c r="AC26" s="220"/>
      <c r="AD26" s="218"/>
      <c r="AE26" s="218"/>
      <c r="AF26" s="220"/>
      <c r="AG26" s="220"/>
      <c r="AH26" s="220"/>
      <c r="AI26" s="220"/>
      <c r="AJ26" s="218"/>
      <c r="AK26" s="220"/>
      <c r="AL26" s="220"/>
      <c r="AM26" s="220"/>
    </row>
    <row r="27" spans="1:39" ht="29">
      <c r="A27" s="79">
        <v>44469</v>
      </c>
      <c r="B27" s="80" t="s">
        <v>599</v>
      </c>
      <c r="C27" s="80" t="s">
        <v>8</v>
      </c>
      <c r="D27" s="80" t="s">
        <v>606</v>
      </c>
      <c r="E27" s="80" t="s">
        <v>597</v>
      </c>
      <c r="F27" s="94">
        <v>0</v>
      </c>
      <c r="G27" s="94">
        <v>0</v>
      </c>
      <c r="H27" s="94">
        <v>0</v>
      </c>
      <c r="I27" s="94">
        <v>0</v>
      </c>
      <c r="J27" s="94">
        <v>0</v>
      </c>
      <c r="K27" s="94">
        <v>0</v>
      </c>
      <c r="L27" s="94">
        <v>0</v>
      </c>
      <c r="M27" s="94">
        <v>0</v>
      </c>
      <c r="N27" s="94">
        <v>0</v>
      </c>
      <c r="O27" s="94">
        <v>0</v>
      </c>
      <c r="P27" s="94">
        <v>0</v>
      </c>
      <c r="Q27" s="94">
        <v>0</v>
      </c>
      <c r="R27" s="94">
        <v>0</v>
      </c>
      <c r="S27" s="94">
        <v>0</v>
      </c>
      <c r="T27" s="94">
        <f t="shared" si="0"/>
        <v>0</v>
      </c>
    </row>
    <row r="28" spans="1:39" ht="29">
      <c r="A28" s="79">
        <v>44469</v>
      </c>
      <c r="B28" s="80" t="s">
        <v>599</v>
      </c>
      <c r="C28" s="80" t="s">
        <v>8</v>
      </c>
      <c r="D28" s="80" t="s">
        <v>607</v>
      </c>
      <c r="E28" s="80" t="s">
        <v>597</v>
      </c>
      <c r="F28" s="94">
        <v>0</v>
      </c>
      <c r="G28" s="94">
        <v>0</v>
      </c>
      <c r="H28" s="94">
        <v>0</v>
      </c>
      <c r="I28" s="94">
        <v>0</v>
      </c>
      <c r="J28" s="94">
        <v>0</v>
      </c>
      <c r="K28" s="94">
        <v>0</v>
      </c>
      <c r="L28" s="94">
        <v>0</v>
      </c>
      <c r="M28" s="94">
        <v>0</v>
      </c>
      <c r="N28" s="94">
        <v>0</v>
      </c>
      <c r="O28" s="94">
        <v>0</v>
      </c>
      <c r="P28" s="94">
        <v>0</v>
      </c>
      <c r="Q28" s="94">
        <v>0</v>
      </c>
      <c r="R28" s="94">
        <v>0</v>
      </c>
      <c r="S28" s="94">
        <v>0</v>
      </c>
      <c r="T28" s="94">
        <f t="shared" si="0"/>
        <v>0</v>
      </c>
    </row>
    <row r="29" spans="1:39" ht="29">
      <c r="A29" s="79">
        <v>44469</v>
      </c>
      <c r="B29" s="80" t="s">
        <v>599</v>
      </c>
      <c r="C29" s="80" t="s">
        <v>8</v>
      </c>
      <c r="D29" s="80" t="s">
        <v>608</v>
      </c>
      <c r="E29" s="80" t="s">
        <v>597</v>
      </c>
      <c r="F29" s="94">
        <v>0</v>
      </c>
      <c r="G29" s="94">
        <v>0</v>
      </c>
      <c r="H29" s="94">
        <v>0</v>
      </c>
      <c r="I29" s="94">
        <v>0</v>
      </c>
      <c r="J29" s="94">
        <v>0</v>
      </c>
      <c r="K29" s="94">
        <v>0</v>
      </c>
      <c r="L29" s="94">
        <v>0</v>
      </c>
      <c r="M29" s="94">
        <v>0</v>
      </c>
      <c r="N29" s="94">
        <v>0</v>
      </c>
      <c r="O29" s="94">
        <v>0</v>
      </c>
      <c r="P29" s="94">
        <v>0</v>
      </c>
      <c r="Q29" s="94">
        <v>0</v>
      </c>
      <c r="R29" s="94">
        <v>0</v>
      </c>
      <c r="S29" s="94">
        <v>0</v>
      </c>
      <c r="T29" s="94">
        <f t="shared" si="0"/>
        <v>0</v>
      </c>
    </row>
    <row r="30" spans="1:39" ht="29">
      <c r="A30" s="79">
        <v>44469</v>
      </c>
      <c r="B30" s="80" t="s">
        <v>599</v>
      </c>
      <c r="C30" s="80" t="s">
        <v>8</v>
      </c>
      <c r="D30" s="80" t="s">
        <v>609</v>
      </c>
      <c r="E30" s="80" t="s">
        <v>597</v>
      </c>
      <c r="F30" s="94">
        <v>0</v>
      </c>
      <c r="G30" s="94">
        <v>0</v>
      </c>
      <c r="H30" s="94">
        <v>0</v>
      </c>
      <c r="I30" s="94">
        <v>0</v>
      </c>
      <c r="J30" s="94">
        <v>0</v>
      </c>
      <c r="K30" s="94">
        <v>0</v>
      </c>
      <c r="L30" s="94">
        <v>0</v>
      </c>
      <c r="M30" s="94">
        <v>0</v>
      </c>
      <c r="N30" s="94">
        <v>0</v>
      </c>
      <c r="O30" s="94">
        <v>0</v>
      </c>
      <c r="P30" s="94">
        <v>0</v>
      </c>
      <c r="Q30" s="94">
        <v>0</v>
      </c>
      <c r="R30" s="94">
        <v>0</v>
      </c>
      <c r="S30" s="94">
        <v>0</v>
      </c>
      <c r="T30" s="94">
        <f t="shared" si="0"/>
        <v>0</v>
      </c>
    </row>
    <row r="31" spans="1:39" ht="29">
      <c r="A31" s="79">
        <v>44469</v>
      </c>
      <c r="B31" s="80" t="s">
        <v>599</v>
      </c>
      <c r="C31" s="80" t="s">
        <v>8</v>
      </c>
      <c r="D31" s="80" t="s">
        <v>610</v>
      </c>
      <c r="E31" s="80" t="s">
        <v>597</v>
      </c>
      <c r="F31" s="94">
        <v>0</v>
      </c>
      <c r="G31" s="94">
        <v>0</v>
      </c>
      <c r="H31" s="94">
        <v>0</v>
      </c>
      <c r="I31" s="94">
        <v>0</v>
      </c>
      <c r="J31" s="94">
        <v>0</v>
      </c>
      <c r="K31" s="94">
        <v>0</v>
      </c>
      <c r="L31" s="94">
        <v>0</v>
      </c>
      <c r="M31" s="94">
        <v>0</v>
      </c>
      <c r="N31" s="94">
        <v>0</v>
      </c>
      <c r="O31" s="94">
        <v>0</v>
      </c>
      <c r="P31" s="94">
        <v>0</v>
      </c>
      <c r="Q31" s="94">
        <v>0</v>
      </c>
      <c r="R31" s="94">
        <v>0</v>
      </c>
      <c r="S31" s="94">
        <v>0</v>
      </c>
      <c r="T31" s="94">
        <f t="shared" si="0"/>
        <v>0</v>
      </c>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8"/>
      <c r="E36" s="188"/>
      <c r="J36" s="89"/>
    </row>
    <row r="37" spans="1:20">
      <c r="A37" s="103"/>
      <c r="D37" s="188"/>
      <c r="E37" s="188"/>
      <c r="N37" s="89"/>
    </row>
    <row r="38" spans="1:20">
      <c r="A38" s="103"/>
      <c r="D38" s="188"/>
      <c r="E38" s="188"/>
      <c r="J38" s="89"/>
      <c r="N38" s="89"/>
    </row>
    <row r="39" spans="1:20">
      <c r="A39" s="103"/>
      <c r="D39" s="188"/>
      <c r="E39" s="188"/>
      <c r="I39" s="89"/>
      <c r="J39" s="89"/>
      <c r="M39" s="89"/>
      <c r="N39" s="89"/>
    </row>
    <row r="40" spans="1:20" ht="15.5">
      <c r="A40" s="103"/>
      <c r="D40" s="188"/>
      <c r="E40" s="188"/>
      <c r="F40" s="189"/>
      <c r="G40" s="189"/>
      <c r="I40" s="191"/>
      <c r="J40" s="190"/>
      <c r="K40" s="190"/>
      <c r="L40" s="89"/>
      <c r="M40" s="89"/>
      <c r="N40" s="89"/>
    </row>
    <row r="41" spans="1:20">
      <c r="A41" s="103"/>
      <c r="D41" s="188"/>
      <c r="E41" s="188"/>
      <c r="F41" s="189"/>
      <c r="G41" s="189"/>
      <c r="I41" s="89"/>
      <c r="J41" s="89"/>
      <c r="L41" s="89"/>
    </row>
    <row r="42" spans="1:20">
      <c r="A42" s="103"/>
      <c r="D42" s="188"/>
      <c r="E42" s="188"/>
      <c r="F42" s="189"/>
      <c r="G42" s="189"/>
      <c r="J42" s="89"/>
      <c r="L42" s="89"/>
    </row>
    <row r="43" spans="1:20">
      <c r="A43" s="103"/>
      <c r="D43" s="188"/>
      <c r="E43" s="188"/>
      <c r="F43" s="189"/>
      <c r="G43" s="189"/>
    </row>
    <row r="44" spans="1:20">
      <c r="A44" s="103"/>
      <c r="D44" s="104"/>
      <c r="E44" s="104"/>
      <c r="F44" s="189"/>
      <c r="G44" s="189"/>
    </row>
    <row r="45" spans="1:20">
      <c r="A45" s="103"/>
      <c r="D45" s="104"/>
      <c r="E45" s="104"/>
      <c r="G45" s="189"/>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NCC_AggregatedDataFile_2021_Q3</vt:lpstr>
      <vt:lpstr>NCC_DataFile_4_3_2021_Q3</vt:lpstr>
      <vt:lpstr>NCC_DataFile_4_4a_2021_Q3</vt:lpstr>
      <vt:lpstr>NCC_DataFile_4_4b_2021_Q3</vt:lpstr>
      <vt:lpstr>NCC_DataFile_6_1_2021_Q3</vt:lpstr>
      <vt:lpstr>NCC_DataFile_6.2_2021_Q3</vt:lpstr>
      <vt:lpstr>NCC_DataFile_7_1_2021_Q3</vt:lpstr>
      <vt:lpstr>NCC_DataFile_7_3_2021_Q3</vt:lpstr>
      <vt:lpstr>NCC_DataFile_7_3a_2020_Q3</vt:lpstr>
      <vt:lpstr>NCC_DataFile_7_3b_2021_Q3</vt:lpstr>
      <vt:lpstr>NCC_DataFile_16_2_2021_Q3</vt:lpstr>
      <vt:lpstr>NCC_DataFile_16_3_2021_Q3</vt:lpstr>
      <vt:lpstr>NCC_DataFile_17_3_2021_Q3</vt:lpstr>
      <vt:lpstr>NCC_DataFile_18_2_2021_Q3</vt:lpstr>
      <vt:lpstr>NCC_DataFile_20a_2021_Q3</vt:lpstr>
      <vt:lpstr>NCC_DataFile_20b_2021_Q3</vt:lpstr>
      <vt:lpstr>NCC_DataFile_23_2021_Q3</vt:lpstr>
      <vt:lpstr>NCC_DataFile_23_3_2021_Q3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2021-12-30T16:31:48Z</dcterms:modified>
</cp:coreProperties>
</file>